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Ф-2.1" sheetId="1" r:id="rId1"/>
    <sheet name="Ф-2.2" sheetId="2" r:id="rId2"/>
    <sheet name="Ф-2.3" sheetId="3" r:id="rId3"/>
    <sheet name="Ф-2.4" sheetId="4" r:id="rId4"/>
    <sheet name="Ф-2.5" sheetId="5" r:id="rId5"/>
    <sheet name="Ф-2.6" sheetId="6" r:id="rId6"/>
    <sheet name="Ф-2.11" sheetId="7" r:id="rId7"/>
    <sheet name="Ф-2.12" sheetId="8" r:id="rId8"/>
  </sheets>
  <externalReferences>
    <externalReference r:id="rId9"/>
  </externalReferences>
  <definedNames>
    <definedName name="B_FIO">[1]Титульный!$F$38</definedName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PAddress">[1]Титульный!$F$35</definedName>
    <definedName name="Paper">[1]TSheet!$M$2</definedName>
    <definedName name="PF">[1]Титульный!$F$18</definedName>
    <definedName name="PLANFACT">[1]TSheet!$G$2:$G$3</definedName>
    <definedName name="PUBL">[1]TSheet!$L$2:$L$3</definedName>
    <definedName name="SCOPE_LOAD_5" localSheetId="0">'Ф-2.1'!$E$11:$J$20</definedName>
    <definedName name="SCOPE_LOAD_5" localSheetId="1">'Ф-2.2'!$E$11:$H$26</definedName>
    <definedName name="SCOPE_LOAD_5" localSheetId="2">'Ф-2.3'!$E$12:$H$18</definedName>
    <definedName name="SCOPE_LOAD_5" localSheetId="4">'Ф-2.5'!$E$12:$H$18</definedName>
    <definedName name="SCOPE_LOAD_5" localSheetId="5">'Ф-2.6'!$E$12:$H$18</definedName>
    <definedName name="SCOPE_LOAD_5">'Ф-2.4'!$E$12:$H$18</definedName>
    <definedName name="TARIF">[1]TSheet!$V$2:$V$3</definedName>
    <definedName name="TARIFF_CNG_DATE_1">[1]Титульный!#REF!</definedName>
    <definedName name="TARIFF_CNG_DATE_2">[1]Титульный!#REF!</definedName>
    <definedName name="TARIFF_CNG_DATE_3">[1]Титульный!#REF!</definedName>
    <definedName name="TRANSP">[1]Титульный!#REF!</definedName>
    <definedName name="VERSION">[1]TSheet!$C$4</definedName>
    <definedName name="YEAR_PERIOD">[1]Титульный!$F$23</definedName>
    <definedName name="Квартал">[1]TSheet!$O$2:$O$5</definedName>
    <definedName name="_xlnm.Print_Area" localSheetId="0">'Ф-2.1'!$D$4:$K$33</definedName>
    <definedName name="_xlnm.Print_Area" localSheetId="6">'Ф-2.11'!$D$4:$G$19</definedName>
    <definedName name="_xlnm.Print_Area" localSheetId="7">'Ф-2.12'!$D$4:$H$18</definedName>
    <definedName name="_xlnm.Print_Area" localSheetId="1">'Ф-2.2'!$D$4:$I$30</definedName>
    <definedName name="_xlnm.Print_Area" localSheetId="2">'Ф-2.3'!$D$4:$I$22</definedName>
    <definedName name="_xlnm.Print_Area" localSheetId="3">'Ф-2.4'!$D$4:$I$22</definedName>
    <definedName name="_xlnm.Print_Area" localSheetId="4">'Ф-2.5'!$D$4:$I$22</definedName>
    <definedName name="_xlnm.Print_Area" localSheetId="5">'Ф-2.6'!$D$4:$I$22</definedName>
  </definedNames>
  <calcPr calcId="145621"/>
</workbook>
</file>

<file path=xl/calcChain.xml><?xml version="1.0" encoding="utf-8"?>
<calcChain xmlns="http://schemas.openxmlformats.org/spreadsheetml/2006/main">
  <c r="A15" i="8" l="1"/>
  <c r="E14" i="8"/>
  <c r="B14" i="8"/>
  <c r="E9" i="8"/>
  <c r="E8" i="8"/>
  <c r="H4" i="8"/>
  <c r="A1" i="8"/>
  <c r="A18" i="7"/>
  <c r="E17" i="7"/>
  <c r="B17" i="7"/>
  <c r="A17" i="7"/>
  <c r="E16" i="7"/>
  <c r="B16" i="7"/>
  <c r="A16" i="7"/>
  <c r="E15" i="7"/>
  <c r="B15" i="7"/>
  <c r="A15" i="7"/>
  <c r="E14" i="7"/>
  <c r="B14" i="7"/>
  <c r="A14" i="7"/>
  <c r="E13" i="7"/>
  <c r="B13" i="7"/>
  <c r="E9" i="7"/>
  <c r="E8" i="7"/>
  <c r="G4" i="7"/>
  <c r="A1" i="7"/>
  <c r="E21" i="6"/>
  <c r="A18" i="6"/>
  <c r="B15" i="6"/>
  <c r="E9" i="6"/>
  <c r="E8" i="6"/>
  <c r="I4" i="6"/>
  <c r="A1" i="6"/>
  <c r="E21" i="5"/>
  <c r="A18" i="5"/>
  <c r="B15" i="5"/>
  <c r="E9" i="5"/>
  <c r="E8" i="5"/>
  <c r="I4" i="5"/>
  <c r="A1" i="5"/>
  <c r="E21" i="4"/>
  <c r="A18" i="4"/>
  <c r="B15" i="4"/>
  <c r="E9" i="4"/>
  <c r="E8" i="4"/>
  <c r="I4" i="4"/>
  <c r="A1" i="4"/>
  <c r="E21" i="3"/>
  <c r="A18" i="3"/>
  <c r="B15" i="3"/>
  <c r="E9" i="3"/>
  <c r="E8" i="3"/>
  <c r="I4" i="3"/>
  <c r="A1" i="3"/>
  <c r="E29" i="2"/>
  <c r="A26" i="2"/>
  <c r="A23" i="2"/>
  <c r="B22" i="2"/>
  <c r="B20" i="2"/>
  <c r="A20" i="2"/>
  <c r="A17" i="2"/>
  <c r="B16" i="2"/>
  <c r="B14" i="2"/>
  <c r="E9" i="2"/>
  <c r="E8" i="2"/>
  <c r="I4" i="2"/>
  <c r="A1" i="2"/>
  <c r="G16" i="1"/>
  <c r="G12" i="1"/>
  <c r="G11" i="1"/>
  <c r="E9" i="1"/>
  <c r="E8" i="1"/>
  <c r="K4" i="1"/>
  <c r="A1" i="1"/>
</calcChain>
</file>

<file path=xl/comments1.xml><?xml version="1.0" encoding="utf-8"?>
<comments xmlns="http://schemas.openxmlformats.org/spreadsheetml/2006/main">
  <authors>
    <author>aguart</author>
  </authors>
  <commentLis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Основной государственный регистрационный номер.
</t>
        </r>
      </text>
    </comment>
    <comment ref="G14" authorId="0">
      <text>
        <r>
          <rPr>
            <b/>
            <sz val="8"/>
            <color indexed="81"/>
            <rFont val="Tahoma"/>
            <family val="2"/>
            <charset val="204"/>
          </rPr>
          <t>Дата присвоения основного государственного регистрационного номера.</t>
        </r>
      </text>
    </comment>
    <comment ref="G15" authorId="0">
      <text>
        <r>
          <rPr>
            <b/>
            <sz val="8"/>
            <color indexed="81"/>
            <rFont val="Tahoma"/>
            <family val="2"/>
            <charset val="204"/>
          </rPr>
      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лица.</t>
        </r>
      </text>
    </comment>
  </commentList>
</comments>
</file>

<file path=xl/comments2.xml><?xml version="1.0" encoding="utf-8"?>
<comments xmlns="http://schemas.openxmlformats.org/spreadsheetml/2006/main">
  <authors>
    <author>aguart</author>
  </authors>
  <commentList>
    <comment ref="G12" authorId="0">
      <text>
        <r>
          <rPr>
            <b/>
            <sz val="8"/>
            <color indexed="81"/>
            <rFont val="Tahoma"/>
            <family val="2"/>
            <charset val="204"/>
          </rPr>
          <t>Дата решения об утверждении тарифа на подключение к централизованной системе водоснабжения.</t>
        </r>
      </text>
    </commen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>Номер решения об утверждении тарифа на подключение к централизованной системе водоснабжения.</t>
        </r>
      </text>
    </comment>
  </commentList>
</comments>
</file>

<file path=xl/comments3.xml><?xml version="1.0" encoding="utf-8"?>
<comments xmlns="http://schemas.openxmlformats.org/spreadsheetml/2006/main">
  <authors>
    <author>aguart</author>
  </authors>
  <commentLis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>Дата решения об утверждении тарифа на подключение к централизованной системе водоснабжения.</t>
        </r>
      </text>
    </comment>
    <comment ref="G14" authorId="0">
      <text>
        <r>
          <rPr>
            <b/>
            <sz val="8"/>
            <color indexed="81"/>
            <rFont val="Tahoma"/>
            <family val="2"/>
            <charset val="204"/>
          </rPr>
          <t>Номер решения об утверждении тарифа на подключение к централизованной системе водоснабжения.</t>
        </r>
      </text>
    </comment>
  </commentList>
</comments>
</file>

<file path=xl/comments4.xml><?xml version="1.0" encoding="utf-8"?>
<comments xmlns="http://schemas.openxmlformats.org/spreadsheetml/2006/main">
  <authors>
    <author>aguart</author>
  </authors>
  <commentLis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>Дата решения об утверждении тарифа на подключение к централизованной системе водоснабжения.</t>
        </r>
      </text>
    </comment>
    <comment ref="G14" authorId="0">
      <text>
        <r>
          <rPr>
            <b/>
            <sz val="8"/>
            <color indexed="81"/>
            <rFont val="Tahoma"/>
            <family val="2"/>
            <charset val="204"/>
          </rPr>
          <t>Номер решения об утверждении тарифа на подключение к централизованной системе водоснабжения.</t>
        </r>
      </text>
    </comment>
  </commentList>
</comments>
</file>

<file path=xl/comments5.xml><?xml version="1.0" encoding="utf-8"?>
<comments xmlns="http://schemas.openxmlformats.org/spreadsheetml/2006/main">
  <authors>
    <author>aguart</author>
  </authors>
  <commentLis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>Дата решения об утверждении тарифа на подключение к централизованной системе водоснабжения.</t>
        </r>
      </text>
    </comment>
    <comment ref="G14" authorId="0">
      <text>
        <r>
          <rPr>
            <b/>
            <sz val="8"/>
            <color indexed="81"/>
            <rFont val="Tahoma"/>
            <family val="2"/>
            <charset val="204"/>
          </rPr>
          <t>Номер решения об утверждении тарифа на подключение к централизованной системе водоснабжения.</t>
        </r>
      </text>
    </comment>
  </commentList>
</comments>
</file>

<file path=xl/comments6.xml><?xml version="1.0" encoding="utf-8"?>
<comments xmlns="http://schemas.openxmlformats.org/spreadsheetml/2006/main">
  <authors>
    <author>aguart</author>
  </authors>
  <commentLis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>Дата решения об утверждении тарифа на подключение к централизованной системе водоснабжения.</t>
        </r>
      </text>
    </comment>
    <comment ref="G14" authorId="0">
      <text>
        <r>
          <rPr>
            <b/>
            <sz val="8"/>
            <color indexed="81"/>
            <rFont val="Tahoma"/>
            <family val="2"/>
            <charset val="204"/>
          </rPr>
          <t>Номер решения об утверждении тарифа на подключение к централизованной системе водоснабжения.</t>
        </r>
      </text>
    </comment>
  </commentList>
</comments>
</file>

<file path=xl/sharedStrings.xml><?xml version="1.0" encoding="utf-8"?>
<sst xmlns="http://schemas.openxmlformats.org/spreadsheetml/2006/main" count="171" uniqueCount="118">
  <si>
    <t>Ф-2.1</t>
  </si>
  <si>
    <t>Общая информация о регулируемой организации</t>
  </si>
  <si>
    <t>1.</t>
  </si>
  <si>
    <t>Фирменное наименование юридического лица (согласно уставу регулируемой организации)</t>
  </si>
  <si>
    <t>2.</t>
  </si>
  <si>
    <t>Фамилия, имя и отчество руководителя регулируемой организации</t>
  </si>
  <si>
    <t>3.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</si>
  <si>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</si>
  <si>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1027810247387</t>
  </si>
  <si>
    <t>Инспекция Министерства Российской Федерации по налогам и сборам по Адмиралтейскому району Санкт-Петербурга</t>
  </si>
  <si>
    <t>4.</t>
  </si>
  <si>
    <t>Почтовый адрес регулируемой организации</t>
  </si>
  <si>
    <t>5.</t>
  </si>
  <si>
    <t>Адрес фактического местонахождения органов управления регулируемой организации</t>
  </si>
  <si>
    <t>198097, г. Санкт-Петербург, ул. Трефолева, д. 2</t>
  </si>
  <si>
    <t>6.</t>
  </si>
  <si>
    <t xml:space="preserve">Контактные телефоны </t>
  </si>
  <si>
    <t>Приемная - (812) 252-77-05 (факс)
Технический отдел - (812) 459-45-80
Бухгалтерия - (812) 459-45-91(92)
Отдел по работе с договорами - (812) 459-45-94</t>
  </si>
  <si>
    <t>7.</t>
  </si>
  <si>
    <t>Официальный сайт регулируемой организации в сети “Интернет”</t>
  </si>
  <si>
    <t>http://atek.spb.ru/</t>
  </si>
  <si>
    <t>8.</t>
  </si>
  <si>
    <t>Адрес электронной почты регулируемой организации</t>
  </si>
  <si>
    <t>zao.atek@mail.ru</t>
  </si>
  <si>
    <t>9.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</si>
  <si>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</si>
  <si>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Режим работы регулируемой организации </t>
  </si>
  <si>
    <t>Часы работы диспетчерских служб</t>
  </si>
  <si>
    <t>пн.</t>
  </si>
  <si>
    <t>8:00 - 16.42</t>
  </si>
  <si>
    <t>круглосуточно</t>
  </si>
  <si>
    <t>вт.</t>
  </si>
  <si>
    <t>ср.</t>
  </si>
  <si>
    <t>чт.</t>
  </si>
  <si>
    <t>пт.</t>
  </si>
  <si>
    <t>8:00 - 15.42</t>
  </si>
  <si>
    <t>сб.</t>
  </si>
  <si>
    <t>выходной</t>
  </si>
  <si>
    <t>вс.</t>
  </si>
  <si>
    <t>10.</t>
  </si>
  <si>
    <t>Вид регулируемой деятельности</t>
  </si>
  <si>
    <t>Услуги по холодному водоснабжению</t>
  </si>
  <si>
    <t>11.</t>
  </si>
  <si>
    <t>Протяженность водопроводных сетей (в однотрубном исчислении) (километров)</t>
  </si>
  <si>
    <t>12.</t>
  </si>
  <si>
    <t>Количество скважин (штук)</t>
  </si>
  <si>
    <t>13.</t>
  </si>
  <si>
    <t>Количество подкачивающих насосных станций (штук)</t>
  </si>
  <si>
    <t>Ф-2.2</t>
  </si>
  <si>
    <t>Информация о тарифе на питьевую воду (питьевое водоснабжение)</t>
  </si>
  <si>
    <t>Наименование органа регулирования, принявшего решение об утверждении тарифа на питьевую воду (питьевое водоснабжение)</t>
  </si>
  <si>
    <t>Комитет по тарифам Санкт-Петербурга</t>
  </si>
  <si>
    <t>Реквизиты (дата, номер) решения об утверждении тарифа на питьевую воду (питьевое водоснабжение)</t>
  </si>
  <si>
    <t>219-р (внесение изменений в распоряжение от 23.11.2015 №247-р)</t>
  </si>
  <si>
    <t>Величина установленного тарифа на питьевую воду (питьевое водоснабжение)</t>
  </si>
  <si>
    <t>Прочие потребители (без НДС), руб./куб.м</t>
  </si>
  <si>
    <t>Добавить группы потребителей</t>
  </si>
  <si>
    <t>Срок действия установленного тарифа на питьевую воду (питьевое водоснабжение)</t>
  </si>
  <si>
    <t>с</t>
  </si>
  <si>
    <t>по</t>
  </si>
  <si>
    <t>Удалить информацию о тарифе</t>
  </si>
  <si>
    <t>Добавить информацию о тарифе</t>
  </si>
  <si>
    <t>Источник официального опубликования решения об установлении тарифа на питьевую воду (питьевое водоснабжение)</t>
  </si>
  <si>
    <t>Официальный сайт Комитета по тарифам Санкт-Петербурга</t>
  </si>
  <si>
    <t>end</t>
  </si>
  <si>
    <t>Ф-2.3</t>
  </si>
  <si>
    <t>Информация о тарифе на техническую воду</t>
  </si>
  <si>
    <t>Тариф на техническую воду не установлен</t>
  </si>
  <si>
    <t>Наименование органа регулирования, принявшего решение об утверждении тарифа на техническую воду</t>
  </si>
  <si>
    <t>Реквизиты (дата, номер) решения об утверждении тарифа на техническую воду</t>
  </si>
  <si>
    <t>Величина установленного тарифа на техническую воду</t>
  </si>
  <si>
    <t>Срок действия установленного тарифа на техническую воду</t>
  </si>
  <si>
    <t>Источник официального опубликования решения об установлении тарифа на техническую воду</t>
  </si>
  <si>
    <t>Ф-2.4</t>
  </si>
  <si>
    <t>Информация о тарифе на транспортировку воды</t>
  </si>
  <si>
    <t>Тариф на транспортировку воды не установлен</t>
  </si>
  <si>
    <t>Наименование органа регулирования, принявшего решение об утверждении тарифа на транспортировку воды</t>
  </si>
  <si>
    <t>Реквизиты (дата, номер) решения об утверждении тарифа на транспортировку воды</t>
  </si>
  <si>
    <t>Величина установленного тарифа на транспортировку воды</t>
  </si>
  <si>
    <t>Срок действия установленного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</si>
  <si>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</si>
  <si>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Ф-2.5</t>
  </si>
  <si>
    <t>Информация о тарифе на подвоз воды</t>
  </si>
  <si>
    <t>Тариф на подвоз воды не установлен</t>
  </si>
  <si>
    <t>Наименование органа регулирования, принявшего решение об утверждении тарифа на подвоз воды</t>
  </si>
  <si>
    <t>Реквизиты (дата, номер) решения об утверждении тарифа на подвоз воды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</si>
  <si>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</si>
  <si>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</si>
  <si>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</si>
  <si>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Ф-2.6</t>
  </si>
  <si>
    <t>Информация о тарифах на подключение к централизованной системе холодного водоснабжения</t>
  </si>
  <si>
    <t>Тариф на подключение к централизованной системе холодного водоснабжения не установлен</t>
  </si>
  <si>
    <t>Наименование органа регулирования, принявшего решение об утверждении тарифа на подключение к централизованной системе холодного водоснабжения</t>
  </si>
  <si>
    <t>Реквизиты (дата, номер) решения об утверждении тарифа на подключение к централизованной системе холодного водоснабжения</t>
  </si>
  <si>
    <t>Величина установленного тарифа на подключение к централизованной системе холодного водоснабжения</t>
  </si>
  <si>
    <t>Срок действия установленного тарифа на подключение к централизованной системе холодного водоснабжения</t>
  </si>
  <si>
    <t>Источник официального опубликования решения об утверждении тарифа на подключение к централизованной системе холодного водоснабжения</t>
  </si>
  <si>
    <t>Ф-2.11</t>
  </si>
  <si>
    <t>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</si>
  <si>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</si>
  <si>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BeginDataRow</t>
  </si>
  <si>
    <t xml:space="preserve"> - Предприятие обязуется оказывать услуги водоснабжения Потребителю по месту нахождения.</t>
  </si>
  <si>
    <t>Удалить</t>
  </si>
  <si>
    <t xml:space="preserve"> - Предприятие обязуется обеспечивать Потребителя питьевой водой, соответствующей требованиям, установленным государственными стандартами, санитарными правилами и нормами в объеме, определенном Договором.</t>
  </si>
  <si>
    <t xml:space="preserve"> - Годовое количество расходуемой холодной питьевой воды определяется по показателям приборов учета, а при их отсутствии - по расчету.</t>
  </si>
  <si>
    <t xml:space="preserve"> - Стоимость питьевой воды определяется по тарифам, установленным распоряжением Комитета по тарифам Санкт-Петербурга для Предприятия.</t>
  </si>
  <si>
    <t>Проект договора на оказание услуг водоотведения и проект договора на технологическое присоединение отправлены для размещения на официальном сайте Комитета по тарифам Санкт-Петербурга (http://gov.spb.ru/gov/otrasl/energ_kom/inform_/standarty-raskrytiya-informacii-v-sfere-holodnogo-vodosnabzheniya/) и размещены на официальном сайте организации (http://atek.spb.ru/информация_водоснабжение).</t>
  </si>
  <si>
    <t>Добавить</t>
  </si>
  <si>
    <t>Ф-2.12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</si>
  <si>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</si>
  <si>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заявки о подключении к централизованной системе холодного водоснабжения</t>
  </si>
  <si>
    <t>Письмо на фирменном бланке с просьбой заключить договор на имя генерального директора АО "АТЭК"  Гуревича Александра Арнольдовича за подписью руководителя, скрепленное круглой печатью, с приложением необходимых материалов.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</si>
  <si>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</si>
  <si>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Указать сведения:
адрес фактического местонахождения;
адрес(а) объекта(ов);
Ф.И.О. руководителя организации полностью, номер телефона/факса;
Ф.И.О. гл.бухгалтера полностью, номер телефона/факса;
Ф.И.О. ответственного полномочного представителя для работы с АО "АТЭК» полностью, номер телефона/факса;
юридический, почтовый адрес, банковские реквизиты.
Правоустанавливающие документы на объект и сети при их наличии (копии):
- договор купли-продажи, договор аренды и т.п.;
- свидетельство о регистрации прав на недвижимость.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</si>
  <si>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</si>
  <si>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 xml:space="preserve">Федеральный закон от 07.12.2011 N 416-ФЗ "О водоснабжении и водоотведении", Постановление Правительства РФ от 29.07.2013 N 644 "Об утверждении Правил холодного водоснабжения и водоотведения и о внесении изменений в некоторые акты Правительства Российской Федерации" 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</si>
  <si>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</si>
  <si>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По всем вопросам заключения договора на водоотведение просим обращаться к специалисту по работе с договорами: (812) 459-45-94. Адрес: Трефолева ул., 2, Санкт-Петербург, 198097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</si>
</sst>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8"/>
      <color indexed="9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9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55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5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0" fontId="11" fillId="0" borderId="0"/>
    <xf numFmtId="0" fontId="12" fillId="0" borderId="0"/>
    <xf numFmtId="0" fontId="2" fillId="0" borderId="0"/>
    <xf numFmtId="164" fontId="15" fillId="0" borderId="0" applyFont="0" applyFill="0" applyBorder="0" applyAlignment="0" applyProtection="0"/>
  </cellStyleXfs>
  <cellXfs count="175">
    <xf numFmtId="0" fontId="0" fillId="0" borderId="0" xfId="0"/>
    <xf numFmtId="0" fontId="0" fillId="2" borderId="0" xfId="0" applyFill="1" applyBorder="1"/>
    <xf numFmtId="0" fontId="3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4" fillId="0" borderId="5" xfId="0" applyFont="1" applyBorder="1" applyAlignment="1">
      <alignment horizontal="right"/>
    </xf>
    <xf numFmtId="0" fontId="0" fillId="0" borderId="5" xfId="0" applyBorder="1"/>
    <xf numFmtId="0" fontId="0" fillId="2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ill="1" applyAlignment="1" applyProtection="1">
      <alignment horizontal="center" vertical="top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0" xfId="0" applyFill="1" applyProtection="1"/>
    <xf numFmtId="0" fontId="4" fillId="0" borderId="14" xfId="0" applyFont="1" applyBorder="1" applyAlignment="1">
      <alignment horizontal="center" vertical="center" wrapText="1"/>
    </xf>
    <xf numFmtId="0" fontId="7" fillId="2" borderId="0" xfId="0" applyFont="1" applyFill="1" applyBorder="1"/>
    <xf numFmtId="0" fontId="9" fillId="0" borderId="0" xfId="1" applyFont="1" applyFill="1" applyBorder="1" applyAlignment="1" applyProtection="1"/>
    <xf numFmtId="0" fontId="0" fillId="0" borderId="15" xfId="0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0" fontId="0" fillId="3" borderId="16" xfId="0" applyFont="1" applyFill="1" applyBorder="1" applyAlignment="1" applyProtection="1">
      <alignment horizontal="left" vertical="center" wrapText="1"/>
      <protection locked="0"/>
    </xf>
    <xf numFmtId="0" fontId="0" fillId="3" borderId="17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0" fillId="3" borderId="19" xfId="0" applyFont="1" applyFill="1" applyBorder="1" applyAlignment="1" applyProtection="1">
      <alignment horizontal="left" vertical="center" wrapText="1"/>
      <protection locked="0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49" fontId="0" fillId="3" borderId="19" xfId="0" applyNumberForma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</xf>
    <xf numFmtId="49" fontId="0" fillId="0" borderId="19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9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4" fontId="0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20" xfId="0" applyNumberFormat="1" applyFont="1" applyFill="1" applyBorder="1" applyAlignment="1" applyProtection="1">
      <alignment horizontal="right" vertical="center" wrapText="1"/>
      <protection locked="0"/>
    </xf>
    <xf numFmtId="3" fontId="0" fillId="3" borderId="19" xfId="0" applyNumberFormat="1" applyFont="1" applyFill="1" applyBorder="1" applyAlignment="1" applyProtection="1">
      <alignment horizontal="right" vertical="center" wrapText="1"/>
      <protection locked="0"/>
    </xf>
    <xf numFmtId="3" fontId="0" fillId="3" borderId="2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3" fontId="0" fillId="3" borderId="22" xfId="0" applyNumberFormat="1" applyFont="1" applyFill="1" applyBorder="1" applyAlignment="1" applyProtection="1">
      <alignment horizontal="right" vertical="center" wrapText="1"/>
      <protection locked="0"/>
    </xf>
    <xf numFmtId="3" fontId="0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0" xfId="0" applyFill="1"/>
    <xf numFmtId="0" fontId="0" fillId="2" borderId="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49" fontId="0" fillId="4" borderId="16" xfId="0" applyNumberFormat="1" applyFont="1" applyFill="1" applyBorder="1" applyAlignment="1" applyProtection="1">
      <alignment horizontal="left" vertical="center" wrapText="1"/>
    </xf>
    <xf numFmtId="49" fontId="0" fillId="4" borderId="17" xfId="0" applyNumberFormat="1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49" fontId="0" fillId="3" borderId="22" xfId="0" applyNumberFormat="1" applyFill="1" applyBorder="1" applyAlignment="1" applyProtection="1">
      <alignment horizontal="left" vertical="center" wrapText="1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49" fontId="0" fillId="0" borderId="18" xfId="0" applyNumberForma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20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18" xfId="0" applyNumberFormat="1" applyFill="1" applyBorder="1" applyAlignment="1" applyProtection="1">
      <alignment horizontal="left" vertical="center" wrapText="1"/>
      <protection locked="0"/>
    </xf>
    <xf numFmtId="0" fontId="9" fillId="5" borderId="18" xfId="1" applyFont="1" applyFill="1" applyBorder="1" applyAlignment="1" applyProtection="1">
      <alignment horizontal="center" vertical="top" wrapText="1"/>
      <protection locked="0"/>
    </xf>
    <xf numFmtId="0" fontId="9" fillId="5" borderId="19" xfId="1" applyFont="1" applyFill="1" applyBorder="1" applyAlignment="1" applyProtection="1">
      <alignment horizontal="center" vertical="top" wrapText="1"/>
      <protection locked="0"/>
    </xf>
    <xf numFmtId="0" fontId="9" fillId="5" borderId="20" xfId="1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0" fillId="0" borderId="19" xfId="0" applyNumberFormat="1" applyFont="1" applyFill="1" applyBorder="1" applyAlignment="1" applyProtection="1">
      <alignment horizontal="left" vertical="center" wrapText="1"/>
    </xf>
    <xf numFmtId="14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9" fillId="5" borderId="21" xfId="1" applyFont="1" applyFill="1" applyBorder="1" applyAlignment="1" applyProtection="1">
      <alignment horizontal="center" vertical="top" wrapText="1"/>
      <protection locked="0"/>
    </xf>
    <xf numFmtId="0" fontId="9" fillId="5" borderId="22" xfId="1" applyFont="1" applyFill="1" applyBorder="1" applyAlignment="1" applyProtection="1">
      <alignment horizontal="center" vertical="top" wrapText="1"/>
      <protection locked="0"/>
    </xf>
    <xf numFmtId="0" fontId="9" fillId="5" borderId="23" xfId="1" applyFont="1" applyFill="1" applyBorder="1" applyAlignment="1" applyProtection="1">
      <alignment horizontal="center" vertical="top" wrapText="1"/>
      <protection locked="0"/>
    </xf>
    <xf numFmtId="49" fontId="0" fillId="3" borderId="32" xfId="0" applyNumberForma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 indent="1"/>
    </xf>
    <xf numFmtId="49" fontId="0" fillId="0" borderId="0" xfId="0" applyNumberFormat="1" applyFill="1" applyBorder="1" applyAlignment="1" applyProtection="1">
      <alignment horizontal="left" vertical="center" wrapText="1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1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0" fillId="0" borderId="34" xfId="0" applyBorder="1"/>
    <xf numFmtId="0" fontId="6" fillId="0" borderId="0" xfId="0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5" xfId="0" applyFill="1" applyBorder="1" applyProtection="1"/>
    <xf numFmtId="0" fontId="16" fillId="0" borderId="0" xfId="1" applyFont="1" applyFill="1" applyBorder="1" applyAlignment="1" applyProtection="1"/>
    <xf numFmtId="0" fontId="0" fillId="0" borderId="24" xfId="0" applyFill="1" applyBorder="1" applyProtection="1"/>
    <xf numFmtId="0" fontId="0" fillId="0" borderId="25" xfId="0" applyFill="1" applyBorder="1" applyProtection="1"/>
    <xf numFmtId="0" fontId="0" fillId="0" borderId="26" xfId="0" applyFill="1" applyBorder="1" applyProtection="1"/>
    <xf numFmtId="0" fontId="0" fillId="0" borderId="14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0" fillId="2" borderId="11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44" xfId="0" applyBorder="1"/>
    <xf numFmtId="0" fontId="0" fillId="0" borderId="18" xfId="0" applyFill="1" applyBorder="1" applyAlignment="1" applyProtection="1">
      <alignment horizontal="center" vertical="center" wrapText="1"/>
    </xf>
    <xf numFmtId="0" fontId="0" fillId="3" borderId="20" xfId="0" applyNumberFormat="1" applyFill="1" applyBorder="1" applyAlignment="1" applyProtection="1">
      <alignment horizontal="left" vertical="top" wrapText="1"/>
      <protection locked="0"/>
    </xf>
    <xf numFmtId="0" fontId="0" fillId="0" borderId="45" xfId="0" applyBorder="1"/>
    <xf numFmtId="0" fontId="9" fillId="5" borderId="41" xfId="1" applyFont="1" applyFill="1" applyBorder="1" applyAlignment="1" applyProtection="1">
      <alignment horizontal="center" vertical="top" wrapText="1"/>
      <protection locked="0"/>
    </xf>
    <xf numFmtId="0" fontId="9" fillId="5" borderId="46" xfId="1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/>
    <xf numFmtId="0" fontId="0" fillId="2" borderId="12" xfId="0" applyFill="1" applyBorder="1" applyAlignment="1">
      <alignment horizont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vertical="top" wrapText="1"/>
    </xf>
    <xf numFmtId="0" fontId="0" fillId="6" borderId="17" xfId="0" applyNumberFormat="1" applyFill="1" applyBorder="1" applyAlignment="1" applyProtection="1">
      <alignment horizontal="left" vertical="center" wrapText="1"/>
      <protection locked="0"/>
    </xf>
    <xf numFmtId="0" fontId="0" fillId="0" borderId="47" xfId="0" applyFill="1" applyBorder="1" applyAlignment="1" applyProtection="1">
      <alignment vertical="top" wrapText="1"/>
    </xf>
    <xf numFmtId="0" fontId="0" fillId="0" borderId="48" xfId="0" applyNumberFormat="1" applyFill="1" applyBorder="1" applyAlignment="1" applyProtection="1">
      <alignment horizontal="left" vertical="top" wrapText="1"/>
    </xf>
    <xf numFmtId="0" fontId="0" fillId="0" borderId="49" xfId="0" applyFill="1" applyBorder="1" applyAlignment="1" applyProtection="1">
      <alignment horizontal="center" vertical="center" wrapText="1"/>
    </xf>
    <xf numFmtId="0" fontId="0" fillId="3" borderId="19" xfId="0" applyNumberFormat="1" applyFill="1" applyBorder="1" applyAlignment="1" applyProtection="1">
      <alignment horizontal="left" vertical="top" wrapText="1" indent="1"/>
      <protection locked="0"/>
    </xf>
    <xf numFmtId="0" fontId="0" fillId="3" borderId="50" xfId="0" applyNumberFormat="1" applyFill="1" applyBorder="1" applyAlignment="1" applyProtection="1">
      <alignment horizontal="left" vertical="top" wrapText="1"/>
      <protection locked="0"/>
    </xf>
    <xf numFmtId="0" fontId="9" fillId="5" borderId="29" xfId="1" applyFont="1" applyFill="1" applyBorder="1" applyAlignment="1" applyProtection="1">
      <alignment horizontal="center" vertical="top" wrapText="1"/>
      <protection locked="0"/>
    </xf>
    <xf numFmtId="0" fontId="9" fillId="5" borderId="51" xfId="1" applyFont="1" applyFill="1" applyBorder="1" applyAlignment="1" applyProtection="1">
      <alignment horizontal="center" vertical="top" wrapText="1"/>
      <protection locked="0"/>
    </xf>
    <xf numFmtId="0" fontId="9" fillId="5" borderId="52" xfId="1" applyFont="1" applyFill="1" applyBorder="1" applyAlignment="1" applyProtection="1">
      <alignment horizontal="center" vertical="top" wrapText="1"/>
      <protection locked="0"/>
    </xf>
    <xf numFmtId="0" fontId="0" fillId="0" borderId="19" xfId="0" applyFill="1" applyBorder="1" applyAlignment="1" applyProtection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1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vertical="top" wrapText="1"/>
    </xf>
    <xf numFmtId="0" fontId="0" fillId="3" borderId="23" xfId="0" applyNumberForma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</xf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1/&#1086;&#1090;&#1087;&#1088;&#1072;&#1074;&#1083;&#1077;&#1085;&#1085;&#1099;&#1077;/HVS.OPENINFO.TARIF.4.178_v1.3_&#1085;&#1072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Инструкция"/>
      <sheetName val="RSheet"/>
      <sheetName val="SheetOrgReestr"/>
      <sheetName val="OrgReestrTemp"/>
      <sheetName val="Титульный"/>
      <sheetName val="Ф-2.1"/>
      <sheetName val="Ф-2.2"/>
      <sheetName val="Ф-2.3"/>
      <sheetName val="Ф-2.4"/>
      <sheetName val="Ф-2.5"/>
      <sheetName val="Ф-2.6"/>
      <sheetName val="Ф-2.11"/>
      <sheetName val="Ф-2.12"/>
      <sheetName val="Ссылки на публикации"/>
      <sheetName val="Проверка"/>
    </sheetNames>
    <sheetDataSet>
      <sheetData sheetId="0">
        <row r="1">
          <cell r="C1" t="str">
            <v>HVS.OPENINFO.TARIF.4.178</v>
          </cell>
        </row>
        <row r="2">
          <cell r="C2" t="str">
            <v>HVS.OPENINFO.TARIF.4.178</v>
          </cell>
          <cell r="G2" t="str">
            <v>План</v>
          </cell>
          <cell r="L2" t="str">
            <v>На официальном сайте организации</v>
          </cell>
          <cell r="M2" t="str">
            <v>Журнал "Вестник Комитета по тарифам Санкт-Петербурга"</v>
          </cell>
          <cell r="V2" t="str">
            <v>Да</v>
          </cell>
        </row>
        <row r="3">
          <cell r="C3" t="str">
            <v>Общая информация. Данные об установленном тарифе на год. Холодное водоснабжение.</v>
          </cell>
          <cell r="G3" t="str">
            <v>Факт</v>
          </cell>
          <cell r="L3" t="str">
            <v>На сайте регулирующего органа</v>
          </cell>
          <cell r="V3" t="str">
            <v>Нет</v>
          </cell>
        </row>
        <row r="4">
          <cell r="C4" t="str">
            <v>Версия 1.3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План</v>
          </cell>
        </row>
        <row r="23">
          <cell r="F23">
            <v>2017</v>
          </cell>
        </row>
        <row r="35">
          <cell r="F35" t="str">
            <v>198097, г. Санкт-Петербург, ул. Трефолева, д. 2</v>
          </cell>
        </row>
        <row r="38">
          <cell r="F38" t="str">
            <v>Гуревич Александр Арнольдович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7">
          <cell r="H17" t="str">
            <v>http://gov.spb.ru/gov/otrasl/energ_kom/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_18">
    <pageSetUpPr fitToPage="1"/>
  </sheetPr>
  <dimension ref="A1:P33"/>
  <sheetViews>
    <sheetView showGridLines="0" tabSelected="1" topLeftCell="C4" zoomScaleNormal="100" workbookViewId="0">
      <selection activeCell="G34" sqref="G34"/>
    </sheetView>
  </sheetViews>
  <sheetFormatPr defaultRowHeight="11.25" x14ac:dyDescent="0.15"/>
  <cols>
    <col min="1" max="2" width="8.140625" style="3" hidden="1" customWidth="1"/>
    <col min="3" max="3" width="9" style="65" bestFit="1" customWidth="1"/>
    <col min="5" max="5" width="10.7109375" customWidth="1"/>
    <col min="6" max="6" width="50.7109375" customWidth="1"/>
    <col min="7" max="7" width="5.7109375" customWidth="1"/>
    <col min="8" max="8" width="35.7109375" customWidth="1"/>
    <col min="9" max="9" width="5.7109375" customWidth="1"/>
    <col min="10" max="10" width="35.7109375" customWidth="1"/>
  </cols>
  <sheetData>
    <row r="1" spans="1:16" s="3" customFormat="1" ht="32.25" hidden="1" customHeight="1" x14ac:dyDescent="0.15">
      <c r="A1" s="1">
        <f>ID</f>
        <v>26641633</v>
      </c>
      <c r="B1" s="1"/>
      <c r="C1" s="1"/>
      <c r="D1" s="1"/>
      <c r="E1" s="2"/>
      <c r="F1" s="2"/>
      <c r="G1" s="2"/>
      <c r="H1" s="2"/>
      <c r="I1" s="2"/>
      <c r="J1" s="1"/>
    </row>
    <row r="2" spans="1:16" s="3" customFormat="1" ht="32.25" hidden="1" customHeight="1" x14ac:dyDescent="0.15">
      <c r="A2" s="1"/>
      <c r="B2" s="1"/>
      <c r="C2" s="1"/>
    </row>
    <row r="3" spans="1:16" s="3" customFormat="1" ht="32.25" hidden="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15">
      <c r="A4" s="1"/>
      <c r="B4" s="1"/>
      <c r="C4" s="4"/>
      <c r="D4" s="5"/>
      <c r="E4" s="6"/>
      <c r="F4" s="6"/>
      <c r="G4" s="6"/>
      <c r="H4" s="6"/>
      <c r="I4" s="6"/>
      <c r="J4" s="6"/>
      <c r="K4" s="7" t="str">
        <f>FORMID</f>
        <v>HVS.OPENINFO.TARIF.4.178</v>
      </c>
    </row>
    <row r="5" spans="1:16" x14ac:dyDescent="0.15">
      <c r="A5" s="1"/>
      <c r="B5" s="1"/>
      <c r="C5" s="4"/>
      <c r="D5" s="8"/>
      <c r="E5" s="9"/>
      <c r="F5" s="9"/>
      <c r="G5" s="9"/>
      <c r="H5" s="9"/>
      <c r="I5" s="9"/>
      <c r="J5" s="9"/>
      <c r="K5" s="10" t="s">
        <v>0</v>
      </c>
    </row>
    <row r="6" spans="1:16" ht="12" thickBot="1" x14ac:dyDescent="0.2">
      <c r="A6" s="1"/>
      <c r="B6" s="1"/>
      <c r="C6" s="4"/>
      <c r="D6" s="8"/>
      <c r="E6" s="9"/>
      <c r="F6" s="9"/>
      <c r="G6" s="9"/>
      <c r="H6" s="9"/>
      <c r="I6" s="9"/>
      <c r="J6" s="9"/>
      <c r="K6" s="11"/>
    </row>
    <row r="7" spans="1:16" s="19" customFormat="1" ht="30" customHeight="1" x14ac:dyDescent="0.15">
      <c r="A7" s="12"/>
      <c r="B7" s="12"/>
      <c r="C7" s="13"/>
      <c r="D7" s="14"/>
      <c r="E7" s="15" t="s">
        <v>1</v>
      </c>
      <c r="F7" s="16"/>
      <c r="G7" s="16"/>
      <c r="H7" s="16"/>
      <c r="I7" s="16"/>
      <c r="J7" s="17"/>
      <c r="K7" s="18"/>
      <c r="M7" s="20"/>
      <c r="N7" s="20"/>
      <c r="O7" s="20"/>
      <c r="P7" s="20"/>
    </row>
    <row r="8" spans="1:16" s="19" customFormat="1" ht="15" customHeight="1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2"/>
      <c r="I8" s="22"/>
      <c r="J8" s="23"/>
      <c r="K8" s="18"/>
      <c r="M8" s="20"/>
      <c r="N8" s="20"/>
      <c r="O8" s="20"/>
      <c r="P8" s="20"/>
    </row>
    <row r="9" spans="1:16" ht="15" customHeight="1" thickBot="1" x14ac:dyDescent="0.2">
      <c r="A9" s="1"/>
      <c r="B9" s="1"/>
      <c r="C9" s="4"/>
      <c r="D9" s="8"/>
      <c r="E9" s="24" t="str">
        <f>"на " &amp; YEAR_PERIOD &amp; " год"</f>
        <v>на 2017 год</v>
      </c>
      <c r="F9" s="25"/>
      <c r="G9" s="25"/>
      <c r="H9" s="25"/>
      <c r="I9" s="25"/>
      <c r="J9" s="26"/>
      <c r="K9" s="11"/>
      <c r="M9" s="27"/>
      <c r="N9" s="27"/>
      <c r="O9" s="27"/>
      <c r="P9" s="27"/>
    </row>
    <row r="10" spans="1:16" ht="12" thickBot="1" x14ac:dyDescent="0.2">
      <c r="A10" s="1"/>
      <c r="B10" s="1"/>
      <c r="C10" s="4"/>
      <c r="D10" s="8"/>
      <c r="E10" s="28"/>
      <c r="F10" s="28"/>
      <c r="G10" s="28"/>
      <c r="H10" s="28"/>
      <c r="I10" s="28"/>
      <c r="J10" s="28"/>
      <c r="K10" s="11"/>
      <c r="M10" s="27"/>
      <c r="N10" s="27"/>
      <c r="O10" s="27"/>
      <c r="P10" s="27"/>
    </row>
    <row r="11" spans="1:16" ht="24.95" customHeight="1" x14ac:dyDescent="0.15">
      <c r="A11" s="29"/>
      <c r="B11" s="29"/>
      <c r="C11" s="30"/>
      <c r="D11" s="8"/>
      <c r="E11" s="31" t="s">
        <v>2</v>
      </c>
      <c r="F11" s="32" t="s">
        <v>3</v>
      </c>
      <c r="G11" s="33" t="str">
        <f>COMPANY</f>
        <v>АО "АТЭК"</v>
      </c>
      <c r="H11" s="33"/>
      <c r="I11" s="33"/>
      <c r="J11" s="34"/>
      <c r="K11" s="11"/>
      <c r="M11" s="27"/>
      <c r="N11" s="27"/>
      <c r="O11" s="27"/>
      <c r="P11" s="27"/>
    </row>
    <row r="12" spans="1:16" ht="24.95" customHeight="1" x14ac:dyDescent="0.15">
      <c r="A12" s="29"/>
      <c r="B12" s="29"/>
      <c r="C12" s="30"/>
      <c r="D12" s="8"/>
      <c r="E12" s="35" t="s">
        <v>4</v>
      </c>
      <c r="F12" s="36" t="s">
        <v>5</v>
      </c>
      <c r="G12" s="37" t="str">
        <f>B_FIO</f>
        <v>Гуревич Александр Арнольдович</v>
      </c>
      <c r="H12" s="37"/>
      <c r="I12" s="37"/>
      <c r="J12" s="38"/>
      <c r="K12" s="11"/>
      <c r="M12" s="27"/>
      <c r="N12" s="27"/>
      <c r="O12" s="27"/>
      <c r="P12" s="27"/>
    </row>
    <row r="13" spans="1:16" ht="20.100000000000001" customHeight="1" x14ac:dyDescent="0.15">
      <c r="A13" s="29"/>
      <c r="B13" s="29"/>
      <c r="C13" s="30"/>
      <c r="D13" s="8"/>
      <c r="E13" s="39" t="s">
        <v>6</v>
      </c>
      <c r="F13" s="40" t="s">
        <v>7</v>
      </c>
      <c r="G13" s="41" t="s">
        <v>8</v>
      </c>
      <c r="H13" s="42"/>
      <c r="I13" s="42"/>
      <c r="J13" s="43"/>
      <c r="K13" s="11"/>
      <c r="M13" s="27"/>
      <c r="N13" s="27"/>
      <c r="O13" s="27"/>
      <c r="P13" s="27"/>
    </row>
    <row r="14" spans="1:16" ht="20.100000000000001" customHeight="1" x14ac:dyDescent="0.15">
      <c r="A14" s="29"/>
      <c r="B14" s="29"/>
      <c r="C14" s="30"/>
      <c r="D14" s="8"/>
      <c r="E14" s="39"/>
      <c r="F14" s="40"/>
      <c r="G14" s="44">
        <v>37560</v>
      </c>
      <c r="H14" s="44"/>
      <c r="I14" s="44"/>
      <c r="J14" s="45"/>
      <c r="K14" s="11"/>
      <c r="M14" s="27"/>
      <c r="N14" s="27"/>
      <c r="O14" s="27"/>
      <c r="P14" s="27"/>
    </row>
    <row r="15" spans="1:16" ht="33" customHeight="1" x14ac:dyDescent="0.15">
      <c r="A15" s="29"/>
      <c r="B15" s="29"/>
      <c r="C15" s="30"/>
      <c r="D15" s="8"/>
      <c r="E15" s="39"/>
      <c r="F15" s="40"/>
      <c r="G15" s="41" t="s">
        <v>9</v>
      </c>
      <c r="H15" s="42"/>
      <c r="I15" s="42"/>
      <c r="J15" s="43"/>
      <c r="K15" s="11"/>
      <c r="M15" s="27"/>
      <c r="N15" s="27"/>
      <c r="O15" s="27"/>
      <c r="P15" s="27"/>
    </row>
    <row r="16" spans="1:16" ht="20.100000000000001" customHeight="1" x14ac:dyDescent="0.15">
      <c r="A16" s="29"/>
      <c r="B16" s="29"/>
      <c r="C16" s="30"/>
      <c r="D16" s="8"/>
      <c r="E16" s="35" t="s">
        <v>10</v>
      </c>
      <c r="F16" s="36" t="s">
        <v>11</v>
      </c>
      <c r="G16" s="37" t="str">
        <f>PAddress</f>
        <v>198097, г. Санкт-Петербург, ул. Трефолева, д. 2</v>
      </c>
      <c r="H16" s="37"/>
      <c r="I16" s="37"/>
      <c r="J16" s="38"/>
      <c r="K16" s="11"/>
      <c r="M16" s="27"/>
      <c r="N16" s="27"/>
      <c r="O16" s="27"/>
      <c r="P16" s="27"/>
    </row>
    <row r="17" spans="1:16" ht="24.95" customHeight="1" x14ac:dyDescent="0.15">
      <c r="A17" s="29"/>
      <c r="B17" s="29"/>
      <c r="C17" s="30"/>
      <c r="D17" s="8"/>
      <c r="E17" s="35" t="s">
        <v>12</v>
      </c>
      <c r="F17" s="36" t="s">
        <v>13</v>
      </c>
      <c r="G17" s="41" t="s">
        <v>14</v>
      </c>
      <c r="H17" s="42"/>
      <c r="I17" s="42"/>
      <c r="J17" s="43"/>
      <c r="K17" s="11"/>
      <c r="M17" s="27"/>
      <c r="N17" s="27"/>
      <c r="O17" s="27"/>
      <c r="P17" s="27"/>
    </row>
    <row r="18" spans="1:16" ht="63" customHeight="1" x14ac:dyDescent="0.15">
      <c r="A18" s="29"/>
      <c r="B18" s="29"/>
      <c r="C18" s="30"/>
      <c r="D18" s="8"/>
      <c r="E18" s="35" t="s">
        <v>15</v>
      </c>
      <c r="F18" s="36" t="s">
        <v>16</v>
      </c>
      <c r="G18" s="41" t="s">
        <v>17</v>
      </c>
      <c r="H18" s="42"/>
      <c r="I18" s="42"/>
      <c r="J18" s="43"/>
      <c r="K18" s="11"/>
      <c r="M18" s="27"/>
      <c r="N18" s="27"/>
      <c r="O18" s="27"/>
      <c r="P18" s="27"/>
    </row>
    <row r="19" spans="1:16" ht="24.95" customHeight="1" x14ac:dyDescent="0.15">
      <c r="A19" s="29"/>
      <c r="B19" s="29"/>
      <c r="C19" s="30"/>
      <c r="D19" s="8"/>
      <c r="E19" s="35" t="s">
        <v>18</v>
      </c>
      <c r="F19" s="36" t="s">
        <v>19</v>
      </c>
      <c r="G19" s="41" t="s">
        <v>20</v>
      </c>
      <c r="H19" s="42"/>
      <c r="I19" s="42"/>
      <c r="J19" s="43"/>
      <c r="K19" s="11"/>
      <c r="M19" s="27"/>
      <c r="N19" s="27"/>
      <c r="O19" s="27"/>
      <c r="P19" s="27"/>
    </row>
    <row r="20" spans="1:16" ht="20.100000000000001" customHeight="1" x14ac:dyDescent="0.15">
      <c r="A20" s="29"/>
      <c r="B20" s="29"/>
      <c r="C20" s="30"/>
      <c r="D20" s="8"/>
      <c r="E20" s="35" t="s">
        <v>21</v>
      </c>
      <c r="F20" s="36" t="s">
        <v>22</v>
      </c>
      <c r="G20" s="41" t="s">
        <v>23</v>
      </c>
      <c r="H20" s="42"/>
      <c r="I20" s="42"/>
      <c r="J20" s="43"/>
      <c r="K20" s="11"/>
    </row>
    <row r="21" spans="1:16" ht="20.100000000000001" customHeight="1" x14ac:dyDescent="0.15">
      <c r="A21" s="29"/>
      <c r="B21" s="29"/>
      <c r="C21" s="30"/>
      <c r="D21" s="8"/>
      <c r="E21" s="39" t="s">
        <v>24</v>
      </c>
      <c r="F21" s="40" t="s">
        <v>25</v>
      </c>
      <c r="G21" s="46" t="s">
        <v>26</v>
      </c>
      <c r="H21" s="46"/>
      <c r="I21" s="46" t="s">
        <v>27</v>
      </c>
      <c r="J21" s="47"/>
      <c r="K21" s="11"/>
    </row>
    <row r="22" spans="1:16" ht="20.100000000000001" customHeight="1" x14ac:dyDescent="0.15">
      <c r="A22" s="29"/>
      <c r="B22" s="29"/>
      <c r="C22" s="30"/>
      <c r="D22" s="8"/>
      <c r="E22" s="39"/>
      <c r="F22" s="40"/>
      <c r="G22" s="48" t="s">
        <v>28</v>
      </c>
      <c r="H22" s="49" t="s">
        <v>29</v>
      </c>
      <c r="I22" s="48" t="s">
        <v>28</v>
      </c>
      <c r="J22" s="50" t="s">
        <v>30</v>
      </c>
      <c r="K22" s="11"/>
    </row>
    <row r="23" spans="1:16" ht="20.100000000000001" customHeight="1" x14ac:dyDescent="0.15">
      <c r="A23" s="29"/>
      <c r="B23" s="29"/>
      <c r="C23" s="30"/>
      <c r="D23" s="8"/>
      <c r="E23" s="39"/>
      <c r="F23" s="40"/>
      <c r="G23" s="48" t="s">
        <v>31</v>
      </c>
      <c r="H23" s="51" t="s">
        <v>29</v>
      </c>
      <c r="I23" s="48" t="s">
        <v>31</v>
      </c>
      <c r="J23" s="50" t="s">
        <v>30</v>
      </c>
      <c r="K23" s="11"/>
    </row>
    <row r="24" spans="1:16" ht="20.100000000000001" customHeight="1" x14ac:dyDescent="0.15">
      <c r="A24" s="29"/>
      <c r="B24" s="29"/>
      <c r="C24" s="30"/>
      <c r="D24" s="8"/>
      <c r="E24" s="39"/>
      <c r="F24" s="40"/>
      <c r="G24" s="48" t="s">
        <v>32</v>
      </c>
      <c r="H24" s="51" t="s">
        <v>29</v>
      </c>
      <c r="I24" s="48" t="s">
        <v>32</v>
      </c>
      <c r="J24" s="50" t="s">
        <v>30</v>
      </c>
      <c r="K24" s="11"/>
    </row>
    <row r="25" spans="1:16" ht="20.100000000000001" customHeight="1" x14ac:dyDescent="0.15">
      <c r="A25" s="29"/>
      <c r="B25" s="29"/>
      <c r="C25" s="30"/>
      <c r="D25" s="8"/>
      <c r="E25" s="39"/>
      <c r="F25" s="40"/>
      <c r="G25" s="48" t="s">
        <v>33</v>
      </c>
      <c r="H25" s="51" t="s">
        <v>29</v>
      </c>
      <c r="I25" s="48" t="s">
        <v>33</v>
      </c>
      <c r="J25" s="50" t="s">
        <v>30</v>
      </c>
      <c r="K25" s="11"/>
    </row>
    <row r="26" spans="1:16" ht="20.100000000000001" customHeight="1" x14ac:dyDescent="0.15">
      <c r="A26" s="29"/>
      <c r="B26" s="29"/>
      <c r="C26" s="30"/>
      <c r="D26" s="8"/>
      <c r="E26" s="39"/>
      <c r="F26" s="40"/>
      <c r="G26" s="48" t="s">
        <v>34</v>
      </c>
      <c r="H26" s="51" t="s">
        <v>35</v>
      </c>
      <c r="I26" s="48" t="s">
        <v>34</v>
      </c>
      <c r="J26" s="50" t="s">
        <v>30</v>
      </c>
      <c r="K26" s="11"/>
    </row>
    <row r="27" spans="1:16" ht="20.100000000000001" customHeight="1" x14ac:dyDescent="0.15">
      <c r="A27" s="29"/>
      <c r="B27" s="29"/>
      <c r="C27" s="30"/>
      <c r="D27" s="8"/>
      <c r="E27" s="39"/>
      <c r="F27" s="40"/>
      <c r="G27" s="48" t="s">
        <v>36</v>
      </c>
      <c r="H27" s="51" t="s">
        <v>37</v>
      </c>
      <c r="I27" s="48" t="s">
        <v>36</v>
      </c>
      <c r="J27" s="50" t="s">
        <v>30</v>
      </c>
      <c r="K27" s="11"/>
    </row>
    <row r="28" spans="1:16" ht="20.100000000000001" customHeight="1" x14ac:dyDescent="0.15">
      <c r="A28" s="29"/>
      <c r="B28" s="29"/>
      <c r="C28" s="30"/>
      <c r="D28" s="8"/>
      <c r="E28" s="39"/>
      <c r="F28" s="40"/>
      <c r="G28" s="48" t="s">
        <v>38</v>
      </c>
      <c r="H28" s="51" t="s">
        <v>37</v>
      </c>
      <c r="I28" s="48" t="s">
        <v>38</v>
      </c>
      <c r="J28" s="50" t="s">
        <v>30</v>
      </c>
      <c r="K28" s="11"/>
    </row>
    <row r="29" spans="1:16" ht="20.100000000000001" customHeight="1" x14ac:dyDescent="0.15">
      <c r="A29" s="29"/>
      <c r="B29" s="29"/>
      <c r="C29" s="30"/>
      <c r="D29" s="8"/>
      <c r="E29" s="35" t="s">
        <v>39</v>
      </c>
      <c r="F29" s="36" t="s">
        <v>40</v>
      </c>
      <c r="G29" s="52" t="s">
        <v>41</v>
      </c>
      <c r="H29" s="37"/>
      <c r="I29" s="37"/>
      <c r="J29" s="38"/>
      <c r="K29" s="11"/>
    </row>
    <row r="30" spans="1:16" ht="24.95" customHeight="1" x14ac:dyDescent="0.15">
      <c r="A30" s="29"/>
      <c r="B30" s="29"/>
      <c r="C30" s="30"/>
      <c r="D30" s="8"/>
      <c r="E30" s="35" t="s">
        <v>42</v>
      </c>
      <c r="F30" s="53" t="s">
        <v>43</v>
      </c>
      <c r="G30" s="54">
        <v>4.05</v>
      </c>
      <c r="H30" s="54"/>
      <c r="I30" s="54"/>
      <c r="J30" s="55"/>
      <c r="K30" s="11"/>
    </row>
    <row r="31" spans="1:16" ht="20.100000000000001" customHeight="1" x14ac:dyDescent="0.15">
      <c r="A31" s="29"/>
      <c r="B31" s="29"/>
      <c r="C31" s="30"/>
      <c r="D31" s="8"/>
      <c r="E31" s="35" t="s">
        <v>44</v>
      </c>
      <c r="F31" s="53" t="s">
        <v>45</v>
      </c>
      <c r="G31" s="56">
        <v>0</v>
      </c>
      <c r="H31" s="56"/>
      <c r="I31" s="56"/>
      <c r="J31" s="57"/>
      <c r="K31" s="11"/>
    </row>
    <row r="32" spans="1:16" ht="20.100000000000001" customHeight="1" thickBot="1" x14ac:dyDescent="0.2">
      <c r="A32" s="29"/>
      <c r="B32" s="29"/>
      <c r="C32" s="30"/>
      <c r="D32" s="8"/>
      <c r="E32" s="58" t="s">
        <v>46</v>
      </c>
      <c r="F32" s="59" t="s">
        <v>47</v>
      </c>
      <c r="G32" s="60">
        <v>0</v>
      </c>
      <c r="H32" s="60"/>
      <c r="I32" s="60"/>
      <c r="J32" s="61"/>
      <c r="K32" s="11"/>
    </row>
    <row r="33" spans="1:11" x14ac:dyDescent="0.15">
      <c r="A33" s="2"/>
      <c r="B33" s="1"/>
      <c r="C33" s="4"/>
      <c r="D33" s="62"/>
      <c r="E33" s="63"/>
      <c r="F33" s="63"/>
      <c r="G33" s="63"/>
      <c r="H33" s="63"/>
      <c r="I33" s="63"/>
      <c r="J33" s="63"/>
      <c r="K33" s="64"/>
    </row>
  </sheetData>
  <sheetProtection password="E4D4" sheet="1" objects="1" scenarios="1" formatColumns="0" formatRows="0"/>
  <mergeCells count="24">
    <mergeCell ref="G29:J29"/>
    <mergeCell ref="G30:J30"/>
    <mergeCell ref="G31:J31"/>
    <mergeCell ref="G32:J32"/>
    <mergeCell ref="G17:J17"/>
    <mergeCell ref="G18:J18"/>
    <mergeCell ref="G19:J19"/>
    <mergeCell ref="G20:J20"/>
    <mergeCell ref="E21:E28"/>
    <mergeCell ref="F21:F28"/>
    <mergeCell ref="G21:H21"/>
    <mergeCell ref="I21:J21"/>
    <mergeCell ref="E13:E15"/>
    <mergeCell ref="F13:F15"/>
    <mergeCell ref="G13:J13"/>
    <mergeCell ref="G14:J14"/>
    <mergeCell ref="G15:J15"/>
    <mergeCell ref="G16:J16"/>
    <mergeCell ref="E7:J7"/>
    <mergeCell ref="E8:J8"/>
    <mergeCell ref="E9:J9"/>
    <mergeCell ref="E10:J10"/>
    <mergeCell ref="G11:J11"/>
    <mergeCell ref="G12:J12"/>
  </mergeCells>
  <dataValidations count="4">
    <dataValidation type="list" allowBlank="1" sqref="G29:J29">
      <formula1>"Услуги по холодному водоснабжению"</formula1>
    </dataValidation>
    <dataValidation type="whole" operator="greaterThanOrEqual" allowBlank="1" showErrorMessage="1" error="Допускается ввод только целых неотрицательных чисел." sqref="G31:I32">
      <formula1>0</formula1>
    </dataValidation>
    <dataValidation type="date" operator="greaterThanOrEqual" allowBlank="1" showErrorMessage="1" error="Вводимое значение должно быть датой." sqref="G14:I14">
      <formula1>1</formula1>
    </dataValidation>
    <dataValidation type="decimal" operator="greaterThanOrEqual" allowBlank="1" showErrorMessage="1" error="Допускается ввод только действительных неотрицательных чисел." sqref="G30:I30">
      <formula1>0</formula1>
    </dataValidation>
  </dataValidations>
  <hyperlinks>
    <hyperlink ref="E20" location="'СТ-ТС.16Е'!A1" display="Добавить"/>
  </hyperlink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_17">
    <pageSetUpPr fitToPage="1"/>
  </sheetPr>
  <dimension ref="A1:N31"/>
  <sheetViews>
    <sheetView showGridLines="0" topLeftCell="C4" zoomScaleNormal="100" workbookViewId="0">
      <selection activeCell="I19" sqref="I19"/>
    </sheetView>
  </sheetViews>
  <sheetFormatPr defaultRowHeight="11.25" x14ac:dyDescent="0.15"/>
  <cols>
    <col min="1" max="2" width="8.140625" style="3" hidden="1" customWidth="1"/>
    <col min="3" max="3" width="22.85546875" style="108" customWidth="1"/>
    <col min="5" max="5" width="10.7109375" customWidth="1"/>
    <col min="6" max="6" width="50.7109375" customWidth="1"/>
    <col min="7" max="7" width="5.7109375" customWidth="1"/>
    <col min="8" max="8" width="46.42578125" customWidth="1"/>
  </cols>
  <sheetData>
    <row r="1" spans="1:14" s="3" customFormat="1" ht="32.25" hidden="1" customHeight="1" x14ac:dyDescent="0.15">
      <c r="A1" s="1">
        <f>ID</f>
        <v>26641633</v>
      </c>
      <c r="B1" s="1"/>
      <c r="C1" s="66"/>
      <c r="D1" s="1"/>
      <c r="E1" s="2"/>
      <c r="F1" s="2"/>
      <c r="G1" s="2"/>
      <c r="H1" s="1"/>
    </row>
    <row r="2" spans="1:14" s="3" customFormat="1" ht="32.25" hidden="1" customHeight="1" x14ac:dyDescent="0.15">
      <c r="A2" s="1"/>
      <c r="B2" s="1"/>
      <c r="C2" s="66"/>
    </row>
    <row r="3" spans="1:14" s="3" customFormat="1" ht="32.25" hidden="1" customHeight="1" x14ac:dyDescent="0.15">
      <c r="A3" s="1"/>
      <c r="B3" s="1"/>
      <c r="C3" s="66"/>
      <c r="D3" s="1"/>
      <c r="E3" s="1"/>
      <c r="F3" s="1"/>
      <c r="G3" s="1"/>
      <c r="H3" s="1"/>
    </row>
    <row r="4" spans="1:14" x14ac:dyDescent="0.15">
      <c r="A4" s="1"/>
      <c r="B4" s="1"/>
      <c r="C4" s="67"/>
      <c r="D4" s="5"/>
      <c r="E4" s="6"/>
      <c r="F4" s="6"/>
      <c r="G4" s="6"/>
      <c r="H4" s="6"/>
      <c r="I4" s="7" t="str">
        <f>FORMID</f>
        <v>HVS.OPENINFO.TARIF.4.178</v>
      </c>
    </row>
    <row r="5" spans="1:14" x14ac:dyDescent="0.15">
      <c r="A5" s="1"/>
      <c r="B5" s="1"/>
      <c r="C5" s="67"/>
      <c r="D5" s="8"/>
      <c r="E5" s="9"/>
      <c r="F5" s="9"/>
      <c r="G5" s="9"/>
      <c r="H5" s="9"/>
      <c r="I5" s="10" t="s">
        <v>48</v>
      </c>
    </row>
    <row r="6" spans="1:14" ht="12" thickBot="1" x14ac:dyDescent="0.2">
      <c r="A6" s="1"/>
      <c r="B6" s="1"/>
      <c r="C6" s="67"/>
      <c r="D6" s="8"/>
      <c r="E6" s="9"/>
      <c r="F6" s="9"/>
      <c r="G6" s="9"/>
      <c r="H6" s="9"/>
      <c r="I6" s="11"/>
    </row>
    <row r="7" spans="1:14" s="19" customFormat="1" ht="30" customHeight="1" x14ac:dyDescent="0.15">
      <c r="A7" s="12"/>
      <c r="B7" s="12"/>
      <c r="C7" s="68"/>
      <c r="D7" s="14"/>
      <c r="E7" s="15" t="s">
        <v>49</v>
      </c>
      <c r="F7" s="16"/>
      <c r="G7" s="16"/>
      <c r="H7" s="17"/>
      <c r="I7" s="18"/>
      <c r="K7" s="20"/>
      <c r="L7" s="20"/>
      <c r="M7" s="20"/>
      <c r="N7" s="20"/>
    </row>
    <row r="8" spans="1:14" s="19" customFormat="1" ht="15" customHeight="1" x14ac:dyDescent="0.15">
      <c r="A8" s="12"/>
      <c r="B8" s="12"/>
      <c r="C8" s="68"/>
      <c r="D8" s="14"/>
      <c r="E8" s="21" t="str">
        <f>COMPANY</f>
        <v>АО "АТЭК"</v>
      </c>
      <c r="F8" s="22"/>
      <c r="G8" s="22"/>
      <c r="H8" s="23"/>
      <c r="I8" s="18"/>
      <c r="K8" s="20"/>
      <c r="L8" s="20"/>
      <c r="M8" s="20"/>
      <c r="N8" s="20"/>
    </row>
    <row r="9" spans="1:14" ht="15" customHeight="1" thickBot="1" x14ac:dyDescent="0.2">
      <c r="A9" s="1"/>
      <c r="B9" s="1"/>
      <c r="C9" s="67"/>
      <c r="D9" s="8"/>
      <c r="E9" s="24" t="str">
        <f>"на " &amp; YEAR_PERIOD &amp; " год"</f>
        <v>на 2017 год</v>
      </c>
      <c r="F9" s="25"/>
      <c r="G9" s="25"/>
      <c r="H9" s="26"/>
      <c r="I9" s="11"/>
      <c r="K9" s="27"/>
      <c r="L9" s="27"/>
      <c r="M9" s="27"/>
      <c r="N9" s="27"/>
    </row>
    <row r="10" spans="1:14" ht="12" thickBot="1" x14ac:dyDescent="0.2">
      <c r="A10" s="1"/>
      <c r="B10" s="1"/>
      <c r="C10" s="67"/>
      <c r="D10" s="8"/>
      <c r="E10" s="69"/>
      <c r="F10" s="69"/>
      <c r="G10" s="69"/>
      <c r="H10" s="69"/>
      <c r="I10" s="11"/>
      <c r="K10" s="27"/>
      <c r="L10" s="27"/>
      <c r="M10" s="27"/>
      <c r="N10" s="27"/>
    </row>
    <row r="11" spans="1:14" ht="24.95" customHeight="1" x14ac:dyDescent="0.15">
      <c r="A11" s="29"/>
      <c r="B11" s="29"/>
      <c r="C11" s="70"/>
      <c r="D11" s="8"/>
      <c r="E11" s="71" t="s">
        <v>50</v>
      </c>
      <c r="F11" s="72"/>
      <c r="G11" s="73" t="s">
        <v>51</v>
      </c>
      <c r="H11" s="74"/>
      <c r="I11" s="11"/>
      <c r="K11" s="27"/>
      <c r="L11" s="27"/>
      <c r="M11" s="27"/>
      <c r="N11" s="27"/>
    </row>
    <row r="12" spans="1:14" ht="20.100000000000001" customHeight="1" x14ac:dyDescent="0.15">
      <c r="A12" s="29"/>
      <c r="B12" s="29"/>
      <c r="C12" s="70"/>
      <c r="D12" s="8"/>
      <c r="E12" s="75" t="s">
        <v>52</v>
      </c>
      <c r="F12" s="76"/>
      <c r="G12" s="44">
        <v>42720</v>
      </c>
      <c r="H12" s="45"/>
      <c r="I12" s="11"/>
      <c r="K12" s="27"/>
      <c r="L12" s="27"/>
      <c r="M12" s="27"/>
      <c r="N12" s="27"/>
    </row>
    <row r="13" spans="1:14" ht="36" customHeight="1" thickBot="1" x14ac:dyDescent="0.2">
      <c r="A13" s="29"/>
      <c r="B13" s="29"/>
      <c r="C13" s="70"/>
      <c r="D13" s="8"/>
      <c r="E13" s="77"/>
      <c r="F13" s="78"/>
      <c r="G13" s="79" t="s">
        <v>53</v>
      </c>
      <c r="H13" s="80"/>
      <c r="I13" s="11"/>
      <c r="K13" s="27"/>
      <c r="L13" s="27"/>
      <c r="M13" s="27"/>
      <c r="N13" s="27"/>
    </row>
    <row r="14" spans="1:14" ht="20.100000000000001" customHeight="1" x14ac:dyDescent="0.15">
      <c r="A14" s="29"/>
      <c r="B14" s="29">
        <f>ROW(B20) -ROW()</f>
        <v>6</v>
      </c>
      <c r="C14" s="70"/>
      <c r="D14" s="8"/>
      <c r="E14" s="81" t="s">
        <v>54</v>
      </c>
      <c r="F14" s="82"/>
      <c r="G14" s="82"/>
      <c r="H14" s="83"/>
      <c r="I14" s="11"/>
      <c r="K14" s="27"/>
      <c r="L14" s="27"/>
      <c r="M14" s="27"/>
      <c r="N14" s="27"/>
    </row>
    <row r="15" spans="1:14" ht="18.75" customHeight="1" x14ac:dyDescent="0.15">
      <c r="A15" s="29"/>
      <c r="B15" s="29"/>
      <c r="C15" s="70"/>
      <c r="D15" s="8"/>
      <c r="E15" s="84"/>
      <c r="F15" s="85"/>
      <c r="G15" s="86"/>
      <c r="H15" s="87"/>
      <c r="I15" s="11"/>
      <c r="K15" s="27"/>
      <c r="L15" s="27"/>
      <c r="M15" s="27"/>
      <c r="N15" s="27"/>
    </row>
    <row r="16" spans="1:14" ht="20.100000000000001" customHeight="1" x14ac:dyDescent="0.15">
      <c r="A16" s="29"/>
      <c r="B16" s="29">
        <f>ROW(B17)-ROW()</f>
        <v>1</v>
      </c>
      <c r="C16" s="70"/>
      <c r="D16" s="8"/>
      <c r="E16" s="88" t="s">
        <v>55</v>
      </c>
      <c r="F16" s="42"/>
      <c r="G16" s="54">
        <v>45.67</v>
      </c>
      <c r="H16" s="55"/>
      <c r="I16" s="11"/>
      <c r="K16" s="27"/>
      <c r="L16" s="27"/>
      <c r="M16" s="27"/>
      <c r="N16" s="27"/>
    </row>
    <row r="17" spans="1:14" ht="20.100000000000001" customHeight="1" x14ac:dyDescent="0.15">
      <c r="A17" s="29">
        <f>ROW()-ROW(A16)</f>
        <v>1</v>
      </c>
      <c r="B17" s="29">
        <v>1</v>
      </c>
      <c r="C17" s="70"/>
      <c r="D17" s="8"/>
      <c r="E17" s="89" t="s">
        <v>56</v>
      </c>
      <c r="F17" s="90"/>
      <c r="G17" s="90"/>
      <c r="H17" s="91"/>
      <c r="I17" s="11"/>
      <c r="K17" s="27"/>
      <c r="L17" s="27"/>
      <c r="M17" s="27"/>
      <c r="N17" s="27"/>
    </row>
    <row r="18" spans="1:14" ht="20.100000000000001" customHeight="1" x14ac:dyDescent="0.15">
      <c r="A18" s="29"/>
      <c r="B18" s="29"/>
      <c r="C18" s="70"/>
      <c r="D18" s="8"/>
      <c r="E18" s="92" t="s">
        <v>57</v>
      </c>
      <c r="F18" s="93"/>
      <c r="G18" s="94" t="s">
        <v>58</v>
      </c>
      <c r="H18" s="95">
        <v>42736</v>
      </c>
      <c r="I18" s="11"/>
      <c r="K18" s="27"/>
      <c r="L18" s="27"/>
      <c r="M18" s="27"/>
      <c r="N18" s="27"/>
    </row>
    <row r="19" spans="1:14" ht="20.100000000000001" customHeight="1" thickBot="1" x14ac:dyDescent="0.2">
      <c r="A19" s="29"/>
      <c r="B19" s="29"/>
      <c r="C19" s="70"/>
      <c r="D19" s="8"/>
      <c r="E19" s="92"/>
      <c r="F19" s="93"/>
      <c r="G19" s="94" t="s">
        <v>59</v>
      </c>
      <c r="H19" s="95">
        <v>42916</v>
      </c>
      <c r="I19" s="11"/>
      <c r="K19" s="27"/>
      <c r="L19" s="27"/>
      <c r="M19" s="27"/>
      <c r="N19" s="27"/>
    </row>
    <row r="20" spans="1:14" ht="20.100000000000001" customHeight="1" x14ac:dyDescent="0.15">
      <c r="A20" s="29">
        <f>ROW() - ROW(A14)</f>
        <v>6</v>
      </c>
      <c r="B20" s="29">
        <f xml:space="preserve"> ROW(A26)-ROW()</f>
        <v>6</v>
      </c>
      <c r="C20" s="70" t="s">
        <v>60</v>
      </c>
      <c r="D20" s="8"/>
      <c r="E20" s="81" t="s">
        <v>54</v>
      </c>
      <c r="F20" s="82"/>
      <c r="G20" s="82"/>
      <c r="H20" s="83"/>
      <c r="I20" s="11"/>
      <c r="K20" s="27"/>
      <c r="L20" s="27"/>
      <c r="M20" s="27"/>
      <c r="N20" s="27"/>
    </row>
    <row r="21" spans="1:14" ht="18.75" customHeight="1" x14ac:dyDescent="0.15">
      <c r="A21" s="29"/>
      <c r="B21" s="29"/>
      <c r="C21" s="70"/>
      <c r="D21" s="8"/>
      <c r="E21" s="84"/>
      <c r="F21" s="85"/>
      <c r="G21" s="86"/>
      <c r="H21" s="87"/>
      <c r="I21" s="11"/>
      <c r="K21" s="27"/>
      <c r="L21" s="27"/>
      <c r="M21" s="27"/>
      <c r="N21" s="27"/>
    </row>
    <row r="22" spans="1:14" ht="20.100000000000001" customHeight="1" x14ac:dyDescent="0.15">
      <c r="A22" s="29"/>
      <c r="B22" s="29">
        <f>ROW(B23)-ROW()</f>
        <v>1</v>
      </c>
      <c r="C22" s="70"/>
      <c r="D22" s="8"/>
      <c r="E22" s="88" t="s">
        <v>55</v>
      </c>
      <c r="F22" s="42"/>
      <c r="G22" s="54">
        <v>51.14</v>
      </c>
      <c r="H22" s="55"/>
      <c r="I22" s="11"/>
      <c r="K22" s="27"/>
      <c r="L22" s="27"/>
      <c r="M22" s="27"/>
      <c r="N22" s="27"/>
    </row>
    <row r="23" spans="1:14" ht="20.100000000000001" customHeight="1" x14ac:dyDescent="0.15">
      <c r="A23" s="29">
        <f>ROW()-ROW(A22)</f>
        <v>1</v>
      </c>
      <c r="B23" s="29">
        <v>1</v>
      </c>
      <c r="C23" s="70"/>
      <c r="D23" s="8"/>
      <c r="E23" s="89" t="s">
        <v>56</v>
      </c>
      <c r="F23" s="90"/>
      <c r="G23" s="90"/>
      <c r="H23" s="91"/>
      <c r="I23" s="11"/>
      <c r="K23" s="27"/>
      <c r="L23" s="27"/>
      <c r="M23" s="27"/>
      <c r="N23" s="27"/>
    </row>
    <row r="24" spans="1:14" ht="20.100000000000001" customHeight="1" x14ac:dyDescent="0.15">
      <c r="A24" s="29"/>
      <c r="B24" s="29"/>
      <c r="C24" s="70"/>
      <c r="D24" s="8"/>
      <c r="E24" s="92" t="s">
        <v>57</v>
      </c>
      <c r="F24" s="93"/>
      <c r="G24" s="94" t="s">
        <v>58</v>
      </c>
      <c r="H24" s="95">
        <v>42917</v>
      </c>
      <c r="I24" s="11"/>
      <c r="K24" s="27"/>
      <c r="L24" s="27"/>
      <c r="M24" s="27"/>
      <c r="N24" s="27"/>
    </row>
    <row r="25" spans="1:14" ht="20.100000000000001" customHeight="1" x14ac:dyDescent="0.15">
      <c r="A25" s="29"/>
      <c r="B25" s="29"/>
      <c r="C25" s="70"/>
      <c r="D25" s="8"/>
      <c r="E25" s="92"/>
      <c r="F25" s="93"/>
      <c r="G25" s="94" t="s">
        <v>59</v>
      </c>
      <c r="H25" s="95">
        <v>43100</v>
      </c>
      <c r="I25" s="11"/>
      <c r="K25" s="27"/>
      <c r="L25" s="27"/>
      <c r="M25" s="27"/>
      <c r="N25" s="27"/>
    </row>
    <row r="26" spans="1:14" ht="12.75" customHeight="1" thickBot="1" x14ac:dyDescent="0.2">
      <c r="A26" s="29">
        <f>ROW() - ROW(A20)</f>
        <v>6</v>
      </c>
      <c r="B26" s="29">
        <v>1</v>
      </c>
      <c r="C26" s="70"/>
      <c r="D26" s="8"/>
      <c r="E26" s="96" t="s">
        <v>61</v>
      </c>
      <c r="F26" s="97"/>
      <c r="G26" s="97"/>
      <c r="H26" s="98"/>
      <c r="I26" s="11"/>
    </row>
    <row r="27" spans="1:14" ht="24.95" customHeight="1" thickBot="1" x14ac:dyDescent="0.2">
      <c r="A27" s="29"/>
      <c r="B27" s="29"/>
      <c r="C27" s="70"/>
      <c r="D27" s="8"/>
      <c r="E27" s="77" t="s">
        <v>62</v>
      </c>
      <c r="F27" s="78"/>
      <c r="G27" s="99" t="s">
        <v>63</v>
      </c>
      <c r="H27" s="100"/>
      <c r="I27" s="11"/>
    </row>
    <row r="28" spans="1:14" ht="11.25" customHeight="1" x14ac:dyDescent="0.15">
      <c r="A28" s="29"/>
      <c r="B28" s="29"/>
      <c r="C28" s="70"/>
      <c r="D28" s="101"/>
      <c r="E28" s="102"/>
      <c r="F28" s="103"/>
      <c r="G28" s="104"/>
      <c r="H28" s="105"/>
      <c r="I28" s="11"/>
    </row>
    <row r="29" spans="1:14" ht="11.25" customHeight="1" x14ac:dyDescent="0.15">
      <c r="A29" s="29"/>
      <c r="B29" s="29"/>
      <c r="C29" s="106" t="s">
        <v>64</v>
      </c>
      <c r="D29" s="101"/>
      <c r="E29" s="107" t="str">
        <f>IF('[1]Ссылки на публикации'!H17="","",'[1]Ссылки на публикации'!H17)</f>
        <v>http://gov.spb.ru/gov/otrasl/energ_kom/</v>
      </c>
      <c r="F29" s="107"/>
      <c r="G29" s="107"/>
      <c r="H29" s="107"/>
      <c r="I29" s="11"/>
    </row>
    <row r="30" spans="1:14" ht="11.25" customHeight="1" x14ac:dyDescent="0.15">
      <c r="A30" s="2"/>
      <c r="B30" s="1"/>
      <c r="C30" s="67"/>
      <c r="D30" s="62"/>
      <c r="E30" s="63"/>
      <c r="F30" s="63"/>
      <c r="G30" s="63"/>
      <c r="H30" s="63"/>
      <c r="I30" s="64"/>
    </row>
    <row r="31" spans="1:14" x14ac:dyDescent="0.15">
      <c r="A31" s="2"/>
      <c r="B31" s="1"/>
      <c r="C31" s="67"/>
      <c r="D31" s="9"/>
      <c r="E31" s="9"/>
      <c r="F31" s="9"/>
      <c r="G31" s="9"/>
      <c r="H31" s="9"/>
      <c r="I31" s="9"/>
    </row>
  </sheetData>
  <sheetProtection password="E4D4" sheet="1" objects="1" scenarios="1" formatColumns="0" formatRows="0"/>
  <mergeCells count="27">
    <mergeCell ref="E29:H29"/>
    <mergeCell ref="E22:F22"/>
    <mergeCell ref="G22:H22"/>
    <mergeCell ref="E23:H23"/>
    <mergeCell ref="E24:F25"/>
    <mergeCell ref="E26:H26"/>
    <mergeCell ref="E27:F27"/>
    <mergeCell ref="G27:H27"/>
    <mergeCell ref="E16:F16"/>
    <mergeCell ref="G16:H16"/>
    <mergeCell ref="E17:H17"/>
    <mergeCell ref="E18:F19"/>
    <mergeCell ref="E20:H20"/>
    <mergeCell ref="E21:F21"/>
    <mergeCell ref="G21:H21"/>
    <mergeCell ref="E12:F13"/>
    <mergeCell ref="G12:H12"/>
    <mergeCell ref="G13:H13"/>
    <mergeCell ref="E14:H14"/>
    <mergeCell ref="E15:F15"/>
    <mergeCell ref="G15:H15"/>
    <mergeCell ref="E7:H7"/>
    <mergeCell ref="E8:H8"/>
    <mergeCell ref="E9:H9"/>
    <mergeCell ref="E10:H10"/>
    <mergeCell ref="E11:F11"/>
    <mergeCell ref="G11:H11"/>
  </mergeCells>
  <dataValidations count="3">
    <dataValidation type="decimal" operator="greaterThanOrEqual" allowBlank="1" showErrorMessage="1" error="Допускается ввод только действительных неотрицательных чисел." sqref="G15:G17 G21:G23">
      <formula1>0</formula1>
    </dataValidation>
    <dataValidation type="date" operator="greaterThanOrEqual" allowBlank="1" showErrorMessage="1" error="Вводимое значение должно быть датой." sqref="G12 H18:H19 H24:H25">
      <formula1>1</formula1>
    </dataValidation>
    <dataValidation operator="greaterThanOrEqual" allowBlank="1" showErrorMessage="1" error="Вводимое значение должно быть датой." sqref="G18:G19 G24:G25"/>
  </dataValidations>
  <hyperlinks>
    <hyperlink ref="E26" location="'СТ-ТС.16Е'!A1" display="Добавить"/>
    <hyperlink ref="E26:H26" location="'Ф-2.2'!A1" display="Добавить информацию о тарифе"/>
    <hyperlink ref="E17:H17" location="'Ф-2.2'!A1" display="Добавить группы потребителей"/>
    <hyperlink ref="E23:H23" location="'Ф-2.2'!A1" display="Добавить группы потребителей"/>
    <hyperlink ref="C20" location="'Ф-2.2'!A1" display="Удалить информацию о тарифе"/>
  </hyperlink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_13">
    <pageSetUpPr fitToPage="1"/>
  </sheetPr>
  <dimension ref="A1:N22"/>
  <sheetViews>
    <sheetView showGridLines="0" topLeftCell="C4" zoomScaleNormal="100" workbookViewId="0">
      <selection activeCell="I19" sqref="I19"/>
    </sheetView>
  </sheetViews>
  <sheetFormatPr defaultRowHeight="11.25" x14ac:dyDescent="0.15"/>
  <cols>
    <col min="1" max="2" width="8.140625" style="3" hidden="1" customWidth="1"/>
    <col min="3" max="3" width="9" style="65" bestFit="1" customWidth="1"/>
    <col min="5" max="5" width="10.7109375" customWidth="1"/>
    <col min="6" max="6" width="50.7109375" customWidth="1"/>
    <col min="7" max="7" width="5.7109375" customWidth="1"/>
    <col min="8" max="8" width="50.7109375" customWidth="1"/>
  </cols>
  <sheetData>
    <row r="1" spans="1:14" s="3" customFormat="1" ht="32.25" hidden="1" customHeight="1" x14ac:dyDescent="0.15">
      <c r="A1" s="1">
        <f>ID</f>
        <v>26641633</v>
      </c>
      <c r="B1" s="1"/>
      <c r="C1" s="1"/>
      <c r="D1" s="1"/>
      <c r="E1" s="2"/>
      <c r="F1" s="2"/>
      <c r="G1" s="2"/>
      <c r="H1" s="1"/>
    </row>
    <row r="2" spans="1:14" s="3" customFormat="1" ht="32.25" hidden="1" customHeight="1" x14ac:dyDescent="0.15">
      <c r="A2" s="1"/>
      <c r="B2" s="1"/>
      <c r="C2" s="1"/>
    </row>
    <row r="3" spans="1:14" s="3" customFormat="1" ht="32.25" hidden="1" customHeight="1" x14ac:dyDescent="0.15">
      <c r="A3" s="1"/>
      <c r="B3" s="1"/>
      <c r="C3" s="1"/>
      <c r="D3" s="1"/>
      <c r="E3" s="1"/>
      <c r="F3" s="1"/>
      <c r="G3" s="1"/>
      <c r="H3" s="1"/>
    </row>
    <row r="4" spans="1:14" x14ac:dyDescent="0.15">
      <c r="A4" s="1"/>
      <c r="B4" s="1"/>
      <c r="C4" s="4"/>
      <c r="D4" s="5"/>
      <c r="E4" s="6"/>
      <c r="F4" s="6"/>
      <c r="G4" s="6"/>
      <c r="H4" s="6"/>
      <c r="I4" s="7" t="str">
        <f>FORMID</f>
        <v>HVS.OPENINFO.TARIF.4.178</v>
      </c>
    </row>
    <row r="5" spans="1:14" x14ac:dyDescent="0.15">
      <c r="A5" s="1"/>
      <c r="B5" s="1"/>
      <c r="C5" s="4"/>
      <c r="D5" s="8"/>
      <c r="E5" s="9"/>
      <c r="F5" s="9"/>
      <c r="G5" s="9"/>
      <c r="H5" s="9"/>
      <c r="I5" s="10" t="s">
        <v>65</v>
      </c>
    </row>
    <row r="6" spans="1:14" ht="12" thickBot="1" x14ac:dyDescent="0.2">
      <c r="A6" s="1"/>
      <c r="B6" s="1"/>
      <c r="C6" s="4"/>
      <c r="D6" s="8"/>
      <c r="E6" s="9"/>
      <c r="F6" s="9"/>
      <c r="G6" s="9"/>
      <c r="H6" s="9"/>
      <c r="I6" s="11"/>
    </row>
    <row r="7" spans="1:14" s="19" customFormat="1" ht="30" customHeight="1" x14ac:dyDescent="0.15">
      <c r="A7" s="12"/>
      <c r="B7" s="12"/>
      <c r="C7" s="13"/>
      <c r="D7" s="14"/>
      <c r="E7" s="15" t="s">
        <v>66</v>
      </c>
      <c r="F7" s="16"/>
      <c r="G7" s="16"/>
      <c r="H7" s="17"/>
      <c r="I7" s="18"/>
      <c r="K7" s="20"/>
      <c r="L7" s="20"/>
      <c r="M7" s="20"/>
      <c r="N7" s="20"/>
    </row>
    <row r="8" spans="1:14" s="19" customFormat="1" ht="15" customHeight="1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3"/>
      <c r="I8" s="18"/>
      <c r="K8" s="20"/>
      <c r="L8" s="20"/>
      <c r="M8" s="20"/>
      <c r="N8" s="20"/>
    </row>
    <row r="9" spans="1:14" ht="15" customHeight="1" thickBot="1" x14ac:dyDescent="0.2">
      <c r="A9" s="1"/>
      <c r="B9" s="1"/>
      <c r="C9" s="4"/>
      <c r="D9" s="8"/>
      <c r="E9" s="24" t="str">
        <f>"на " &amp; YEAR_PERIOD &amp; " год"</f>
        <v>на 2017 год</v>
      </c>
      <c r="F9" s="25"/>
      <c r="G9" s="25"/>
      <c r="H9" s="25"/>
      <c r="I9" s="109"/>
      <c r="J9" s="110"/>
      <c r="K9" s="27"/>
      <c r="L9" s="27"/>
      <c r="M9" s="27"/>
      <c r="N9" s="27"/>
    </row>
    <row r="10" spans="1:14" ht="12" thickBot="1" x14ac:dyDescent="0.2">
      <c r="A10" s="1"/>
      <c r="B10" s="1"/>
      <c r="C10" s="4"/>
      <c r="D10" s="8"/>
      <c r="E10" s="69"/>
      <c r="F10" s="69"/>
      <c r="G10" s="69"/>
      <c r="H10" s="69"/>
      <c r="I10" s="11"/>
      <c r="K10" s="27"/>
      <c r="L10" s="27"/>
      <c r="M10" s="27"/>
      <c r="N10" s="27"/>
    </row>
    <row r="11" spans="1:14" ht="20.100000000000001" customHeight="1" thickBot="1" x14ac:dyDescent="0.2">
      <c r="A11" s="1"/>
      <c r="B11" s="1"/>
      <c r="C11" s="4"/>
      <c r="D11" s="8"/>
      <c r="E11" s="111" t="s">
        <v>67</v>
      </c>
      <c r="F11" s="28"/>
      <c r="G11" s="28"/>
      <c r="H11" s="112"/>
      <c r="I11" s="11"/>
      <c r="K11" s="27"/>
      <c r="L11" s="27"/>
      <c r="M11" s="27"/>
      <c r="N11" s="27"/>
    </row>
    <row r="12" spans="1:14" ht="24.95" hidden="1" customHeight="1" x14ac:dyDescent="0.15">
      <c r="A12" s="29"/>
      <c r="B12" s="29"/>
      <c r="C12" s="30"/>
      <c r="D12" s="8"/>
      <c r="E12" s="71" t="s">
        <v>68</v>
      </c>
      <c r="F12" s="72"/>
      <c r="G12" s="73" t="s">
        <v>51</v>
      </c>
      <c r="H12" s="74"/>
      <c r="I12" s="11"/>
      <c r="K12" s="27"/>
      <c r="L12" s="27"/>
      <c r="M12" s="27"/>
      <c r="N12" s="27"/>
    </row>
    <row r="13" spans="1:14" ht="20.100000000000001" hidden="1" customHeight="1" x14ac:dyDescent="0.15">
      <c r="A13" s="29"/>
      <c r="B13" s="29"/>
      <c r="C13" s="30"/>
      <c r="D13" s="8"/>
      <c r="E13" s="75" t="s">
        <v>69</v>
      </c>
      <c r="F13" s="76"/>
      <c r="G13" s="44"/>
      <c r="H13" s="45"/>
      <c r="I13" s="11"/>
      <c r="K13" s="27"/>
      <c r="L13" s="27"/>
      <c r="M13" s="27"/>
      <c r="N13" s="27"/>
    </row>
    <row r="14" spans="1:14" ht="20.100000000000001" hidden="1" customHeight="1" x14ac:dyDescent="0.15">
      <c r="A14" s="29"/>
      <c r="B14" s="29"/>
      <c r="C14" s="30"/>
      <c r="D14" s="8"/>
      <c r="E14" s="113"/>
      <c r="F14" s="114"/>
      <c r="G14" s="41"/>
      <c r="H14" s="43"/>
      <c r="I14" s="11"/>
      <c r="K14" s="27"/>
      <c r="L14" s="27"/>
      <c r="M14" s="27"/>
      <c r="N14" s="27"/>
    </row>
    <row r="15" spans="1:14" ht="20.100000000000001" hidden="1" customHeight="1" x14ac:dyDescent="0.15">
      <c r="A15" s="29"/>
      <c r="B15" s="29">
        <f>ROW(B18)-ROW()</f>
        <v>3</v>
      </c>
      <c r="C15" s="30"/>
      <c r="D15" s="8"/>
      <c r="E15" s="115" t="s">
        <v>70</v>
      </c>
      <c r="F15" s="116"/>
      <c r="G15" s="54"/>
      <c r="H15" s="55"/>
      <c r="I15" s="11"/>
      <c r="K15" s="27"/>
      <c r="L15" s="27"/>
      <c r="M15" s="27"/>
      <c r="N15" s="27"/>
    </row>
    <row r="16" spans="1:14" ht="20.100000000000001" hidden="1" customHeight="1" x14ac:dyDescent="0.15">
      <c r="A16" s="29"/>
      <c r="B16" s="29"/>
      <c r="C16" s="30"/>
      <c r="D16" s="8"/>
      <c r="E16" s="75" t="s">
        <v>71</v>
      </c>
      <c r="F16" s="76"/>
      <c r="G16" s="94" t="s">
        <v>58</v>
      </c>
      <c r="H16" s="95"/>
      <c r="I16" s="11"/>
      <c r="K16" s="27"/>
      <c r="L16" s="27"/>
      <c r="M16" s="27"/>
      <c r="N16" s="27"/>
    </row>
    <row r="17" spans="1:14" ht="20.100000000000001" hidden="1" customHeight="1" x14ac:dyDescent="0.15">
      <c r="A17" s="29"/>
      <c r="B17" s="29"/>
      <c r="C17" s="30"/>
      <c r="D17" s="8"/>
      <c r="E17" s="113"/>
      <c r="F17" s="114"/>
      <c r="G17" s="94" t="s">
        <v>59</v>
      </c>
      <c r="H17" s="95"/>
      <c r="I17" s="11"/>
      <c r="K17" s="27"/>
      <c r="L17" s="27"/>
      <c r="M17" s="27"/>
      <c r="N17" s="27"/>
    </row>
    <row r="18" spans="1:14" ht="12.75" hidden="1" customHeight="1" x14ac:dyDescent="0.15">
      <c r="A18" s="29">
        <f>ROW()-ROW(A15)</f>
        <v>3</v>
      </c>
      <c r="B18" s="29">
        <v>1</v>
      </c>
      <c r="C18" s="30"/>
      <c r="D18" s="8"/>
      <c r="E18" s="89" t="s">
        <v>61</v>
      </c>
      <c r="F18" s="90"/>
      <c r="G18" s="90"/>
      <c r="H18" s="91"/>
      <c r="I18" s="11"/>
    </row>
    <row r="19" spans="1:14" ht="24.95" hidden="1" customHeight="1" thickBot="1" x14ac:dyDescent="0.2">
      <c r="A19" s="29"/>
      <c r="B19" s="29"/>
      <c r="C19" s="30"/>
      <c r="D19" s="8"/>
      <c r="E19" s="117" t="s">
        <v>72</v>
      </c>
      <c r="F19" s="118"/>
      <c r="G19" s="79"/>
      <c r="H19" s="80"/>
      <c r="I19" s="11"/>
    </row>
    <row r="20" spans="1:14" hidden="1" x14ac:dyDescent="0.15">
      <c r="A20" s="29"/>
      <c r="B20" s="29"/>
      <c r="C20" s="30"/>
      <c r="D20" s="101"/>
      <c r="E20" s="102"/>
      <c r="F20" s="119"/>
      <c r="G20" s="104"/>
      <c r="H20" s="105"/>
      <c r="I20" s="120"/>
    </row>
    <row r="21" spans="1:14" hidden="1" x14ac:dyDescent="0.15">
      <c r="A21" s="29"/>
      <c r="B21" s="29"/>
      <c r="C21" s="121" t="s">
        <v>64</v>
      </c>
      <c r="D21" s="101"/>
      <c r="E21" s="107" t="str">
        <f>IF('[1]Ссылки на публикации'!H17="","",'[1]Ссылки на публикации'!H17)</f>
        <v>http://gov.spb.ru/gov/otrasl/energ_kom/</v>
      </c>
      <c r="F21" s="107"/>
      <c r="G21" s="107"/>
      <c r="H21" s="107"/>
      <c r="I21" s="120"/>
    </row>
    <row r="22" spans="1:14" x14ac:dyDescent="0.15">
      <c r="A22" s="2"/>
      <c r="B22" s="1"/>
      <c r="C22" s="4"/>
      <c r="D22" s="122"/>
      <c r="E22" s="123"/>
      <c r="F22" s="123"/>
      <c r="G22" s="123"/>
      <c r="H22" s="123"/>
      <c r="I22" s="124"/>
    </row>
  </sheetData>
  <sheetProtection password="E4D4" sheet="1" objects="1" scenarios="1" formatColumns="0" formatRows="0"/>
  <mergeCells count="17">
    <mergeCell ref="E18:H18"/>
    <mergeCell ref="E19:F19"/>
    <mergeCell ref="G19:H19"/>
    <mergeCell ref="E21:H21"/>
    <mergeCell ref="E13:F14"/>
    <mergeCell ref="G13:H13"/>
    <mergeCell ref="G14:H14"/>
    <mergeCell ref="E15:F15"/>
    <mergeCell ref="G15:H15"/>
    <mergeCell ref="E16:F17"/>
    <mergeCell ref="E7:H7"/>
    <mergeCell ref="E8:H8"/>
    <mergeCell ref="E9:H9"/>
    <mergeCell ref="E10:H10"/>
    <mergeCell ref="E11:H11"/>
    <mergeCell ref="E12:F12"/>
    <mergeCell ref="G12:H12"/>
  </mergeCells>
  <dataValidations count="3">
    <dataValidation type="decimal" operator="greaterThanOrEqual" allowBlank="1" showErrorMessage="1" error="Допускается ввод только действительных неотрицательных чисел." sqref="G15">
      <formula1>0</formula1>
    </dataValidation>
    <dataValidation operator="greaterThanOrEqual" allowBlank="1" showErrorMessage="1" error="Вводимое значение должно быть датой." sqref="G16:G17"/>
    <dataValidation type="date" operator="greaterThanOrEqual" allowBlank="1" showErrorMessage="1" error="Вводимое значение должно быть датой." sqref="G13 H16:H17">
      <formula1>1</formula1>
    </dataValidation>
  </dataValidations>
  <hyperlinks>
    <hyperlink ref="E18" location="'СТ-ТС.16Е'!A1" display="Добавить"/>
    <hyperlink ref="E18:H18" location="'Ф-2.3'!A1" display="Добавить информацию о тарифе"/>
  </hyperlink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_12">
    <pageSetUpPr fitToPage="1"/>
  </sheetPr>
  <dimension ref="A1:N22"/>
  <sheetViews>
    <sheetView showGridLines="0" topLeftCell="C4" zoomScaleNormal="100" workbookViewId="0">
      <selection activeCell="I19" sqref="I19"/>
    </sheetView>
  </sheetViews>
  <sheetFormatPr defaultRowHeight="11.25" x14ac:dyDescent="0.15"/>
  <cols>
    <col min="1" max="2" width="8.140625" style="3" hidden="1" customWidth="1"/>
    <col min="3" max="3" width="9" style="65" bestFit="1" customWidth="1"/>
    <col min="5" max="5" width="10.7109375" customWidth="1"/>
    <col min="6" max="6" width="50.7109375" customWidth="1"/>
    <col min="7" max="7" width="5.7109375" customWidth="1"/>
    <col min="8" max="8" width="50.7109375" customWidth="1"/>
  </cols>
  <sheetData>
    <row r="1" spans="1:14" s="3" customFormat="1" ht="32.25" hidden="1" customHeight="1" x14ac:dyDescent="0.15">
      <c r="A1" s="1">
        <f>ID</f>
        <v>26641633</v>
      </c>
      <c r="B1" s="1"/>
      <c r="C1" s="1"/>
      <c r="D1" s="1"/>
      <c r="E1" s="2"/>
      <c r="F1" s="2"/>
      <c r="G1" s="2"/>
      <c r="H1" s="1"/>
    </row>
    <row r="2" spans="1:14" s="3" customFormat="1" ht="32.25" hidden="1" customHeight="1" x14ac:dyDescent="0.15">
      <c r="A2" s="1"/>
      <c r="B2" s="1"/>
      <c r="C2" s="1"/>
    </row>
    <row r="3" spans="1:14" s="3" customFormat="1" ht="32.25" hidden="1" customHeight="1" x14ac:dyDescent="0.15">
      <c r="A3" s="1"/>
      <c r="B3" s="1"/>
      <c r="C3" s="1"/>
      <c r="D3" s="1"/>
      <c r="E3" s="1"/>
      <c r="F3" s="1"/>
      <c r="G3" s="1"/>
      <c r="H3" s="1"/>
    </row>
    <row r="4" spans="1:14" x14ac:dyDescent="0.15">
      <c r="A4" s="1"/>
      <c r="B4" s="1"/>
      <c r="C4" s="4"/>
      <c r="D4" s="5"/>
      <c r="E4" s="6"/>
      <c r="F4" s="6"/>
      <c r="G4" s="6"/>
      <c r="H4" s="6"/>
      <c r="I4" s="7" t="str">
        <f>FORMID</f>
        <v>HVS.OPENINFO.TARIF.4.178</v>
      </c>
    </row>
    <row r="5" spans="1:14" x14ac:dyDescent="0.15">
      <c r="A5" s="1"/>
      <c r="B5" s="1"/>
      <c r="C5" s="4"/>
      <c r="D5" s="8"/>
      <c r="E5" s="9"/>
      <c r="F5" s="9"/>
      <c r="G5" s="9"/>
      <c r="H5" s="9"/>
      <c r="I5" s="10" t="s">
        <v>73</v>
      </c>
    </row>
    <row r="6" spans="1:14" ht="12" thickBot="1" x14ac:dyDescent="0.2">
      <c r="A6" s="1"/>
      <c r="B6" s="1"/>
      <c r="C6" s="4"/>
      <c r="D6" s="8"/>
      <c r="E6" s="9"/>
      <c r="F6" s="9"/>
      <c r="G6" s="9"/>
      <c r="H6" s="9"/>
      <c r="I6" s="11"/>
    </row>
    <row r="7" spans="1:14" s="19" customFormat="1" ht="30" customHeight="1" x14ac:dyDescent="0.15">
      <c r="A7" s="12"/>
      <c r="B7" s="12"/>
      <c r="C7" s="13"/>
      <c r="D7" s="14"/>
      <c r="E7" s="15" t="s">
        <v>74</v>
      </c>
      <c r="F7" s="16"/>
      <c r="G7" s="16"/>
      <c r="H7" s="17"/>
      <c r="I7" s="18"/>
      <c r="K7" s="20"/>
      <c r="L7" s="20"/>
      <c r="M7" s="20"/>
      <c r="N7" s="20"/>
    </row>
    <row r="8" spans="1:14" s="19" customFormat="1" ht="15" customHeight="1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3"/>
      <c r="I8" s="18"/>
      <c r="K8" s="20"/>
      <c r="L8" s="20"/>
      <c r="M8" s="20"/>
      <c r="N8" s="20"/>
    </row>
    <row r="9" spans="1:14" ht="15" customHeight="1" thickBot="1" x14ac:dyDescent="0.2">
      <c r="A9" s="1"/>
      <c r="B9" s="1"/>
      <c r="C9" s="4"/>
      <c r="D9" s="8"/>
      <c r="E9" s="24" t="str">
        <f>"на " &amp; YEAR_PERIOD &amp; " год"</f>
        <v>на 2017 год</v>
      </c>
      <c r="F9" s="25"/>
      <c r="G9" s="25"/>
      <c r="H9" s="26"/>
      <c r="I9" s="11"/>
      <c r="K9" s="27"/>
      <c r="L9" s="27"/>
      <c r="M9" s="27"/>
      <c r="N9" s="27"/>
    </row>
    <row r="10" spans="1:14" ht="12" thickBot="1" x14ac:dyDescent="0.2">
      <c r="A10" s="1"/>
      <c r="B10" s="1"/>
      <c r="C10" s="4"/>
      <c r="D10" s="8"/>
      <c r="E10" s="125"/>
      <c r="F10" s="125"/>
      <c r="G10" s="125"/>
      <c r="H10" s="125"/>
      <c r="I10" s="11"/>
      <c r="K10" s="27"/>
      <c r="L10" s="27"/>
      <c r="M10" s="27"/>
      <c r="N10" s="27"/>
    </row>
    <row r="11" spans="1:14" ht="20.100000000000001" customHeight="1" thickBot="1" x14ac:dyDescent="0.2">
      <c r="A11" s="1"/>
      <c r="B11" s="1"/>
      <c r="C11" s="4"/>
      <c r="D11" s="8"/>
      <c r="E11" s="111" t="s">
        <v>75</v>
      </c>
      <c r="F11" s="28"/>
      <c r="G11" s="28"/>
      <c r="H11" s="112"/>
      <c r="I11" s="11"/>
      <c r="K11" s="27"/>
      <c r="L11" s="27"/>
      <c r="M11" s="27"/>
      <c r="N11" s="27"/>
    </row>
    <row r="12" spans="1:14" ht="24.95" hidden="1" customHeight="1" x14ac:dyDescent="0.15">
      <c r="A12" s="29"/>
      <c r="B12" s="29"/>
      <c r="C12" s="30"/>
      <c r="D12" s="8"/>
      <c r="E12" s="71" t="s">
        <v>76</v>
      </c>
      <c r="F12" s="72"/>
      <c r="G12" s="73" t="s">
        <v>51</v>
      </c>
      <c r="H12" s="74"/>
      <c r="I12" s="11"/>
      <c r="K12" s="27"/>
      <c r="L12" s="27"/>
      <c r="M12" s="27"/>
      <c r="N12" s="27"/>
    </row>
    <row r="13" spans="1:14" ht="20.100000000000001" hidden="1" customHeight="1" x14ac:dyDescent="0.15">
      <c r="A13" s="29"/>
      <c r="B13" s="29"/>
      <c r="C13" s="30"/>
      <c r="D13" s="8"/>
      <c r="E13" s="75" t="s">
        <v>77</v>
      </c>
      <c r="F13" s="76"/>
      <c r="G13" s="44"/>
      <c r="H13" s="45"/>
      <c r="I13" s="11"/>
      <c r="K13" s="27"/>
      <c r="L13" s="27"/>
      <c r="M13" s="27"/>
      <c r="N13" s="27"/>
    </row>
    <row r="14" spans="1:14" ht="20.100000000000001" hidden="1" customHeight="1" x14ac:dyDescent="0.15">
      <c r="A14" s="29"/>
      <c r="B14" s="29"/>
      <c r="C14" s="30"/>
      <c r="D14" s="8"/>
      <c r="E14" s="113"/>
      <c r="F14" s="114"/>
      <c r="G14" s="41"/>
      <c r="H14" s="43"/>
      <c r="I14" s="11"/>
      <c r="K14" s="27"/>
      <c r="L14" s="27"/>
      <c r="M14" s="27"/>
      <c r="N14" s="27"/>
    </row>
    <row r="15" spans="1:14" ht="20.100000000000001" hidden="1" customHeight="1" x14ac:dyDescent="0.15">
      <c r="A15" s="29"/>
      <c r="B15" s="29">
        <f>ROW(B18)-ROW()</f>
        <v>3</v>
      </c>
      <c r="C15" s="30"/>
      <c r="D15" s="8"/>
      <c r="E15" s="115" t="s">
        <v>78</v>
      </c>
      <c r="F15" s="116"/>
      <c r="G15" s="54"/>
      <c r="H15" s="55"/>
      <c r="I15" s="11"/>
      <c r="K15" s="27"/>
      <c r="L15" s="27"/>
      <c r="M15" s="27"/>
      <c r="N15" s="27"/>
    </row>
    <row r="16" spans="1:14" ht="20.100000000000001" hidden="1" customHeight="1" x14ac:dyDescent="0.15">
      <c r="A16" s="29"/>
      <c r="B16" s="29"/>
      <c r="C16" s="30"/>
      <c r="D16" s="8"/>
      <c r="E16" s="75" t="s">
        <v>79</v>
      </c>
      <c r="F16" s="76"/>
      <c r="G16" s="94" t="s">
        <v>58</v>
      </c>
      <c r="H16" s="95"/>
      <c r="I16" s="11"/>
      <c r="K16" s="27"/>
      <c r="L16" s="27"/>
      <c r="M16" s="27"/>
      <c r="N16" s="27"/>
    </row>
    <row r="17" spans="1:14" ht="20.100000000000001" hidden="1" customHeight="1" x14ac:dyDescent="0.15">
      <c r="A17" s="29"/>
      <c r="B17" s="29"/>
      <c r="C17" s="30"/>
      <c r="D17" s="8"/>
      <c r="E17" s="113"/>
      <c r="F17" s="114"/>
      <c r="G17" s="94" t="s">
        <v>59</v>
      </c>
      <c r="H17" s="95"/>
      <c r="I17" s="11"/>
      <c r="K17" s="27"/>
      <c r="L17" s="27"/>
      <c r="M17" s="27"/>
      <c r="N17" s="27"/>
    </row>
    <row r="18" spans="1:14" ht="12.75" hidden="1" customHeight="1" x14ac:dyDescent="0.15">
      <c r="A18" s="29">
        <f>ROW()-ROW(A15)</f>
        <v>3</v>
      </c>
      <c r="B18" s="29">
        <v>1</v>
      </c>
      <c r="C18" s="30"/>
      <c r="D18" s="8"/>
      <c r="E18" s="89" t="s">
        <v>61</v>
      </c>
      <c r="F18" s="90"/>
      <c r="G18" s="90"/>
      <c r="H18" s="91"/>
      <c r="I18" s="11"/>
    </row>
    <row r="19" spans="1:14" ht="24.95" hidden="1" customHeight="1" thickBot="1" x14ac:dyDescent="0.2">
      <c r="A19" s="29"/>
      <c r="B19" s="29"/>
      <c r="C19" s="30"/>
      <c r="D19" s="8"/>
      <c r="E19" s="117" t="s">
        <v>80</v>
      </c>
      <c r="F19" s="118"/>
      <c r="G19" s="79"/>
      <c r="H19" s="80"/>
      <c r="I19" s="11"/>
    </row>
    <row r="20" spans="1:14" hidden="1" x14ac:dyDescent="0.15">
      <c r="A20" s="29"/>
      <c r="B20" s="29"/>
      <c r="C20" s="30"/>
      <c r="D20" s="101"/>
      <c r="E20" s="102"/>
      <c r="F20" s="119"/>
      <c r="G20" s="104"/>
      <c r="H20" s="105"/>
      <c r="I20" s="120"/>
    </row>
    <row r="21" spans="1:14" hidden="1" x14ac:dyDescent="0.15">
      <c r="A21" s="29"/>
      <c r="B21" s="29"/>
      <c r="C21" s="121" t="s">
        <v>64</v>
      </c>
      <c r="D21" s="101"/>
      <c r="E21" s="107" t="str">
        <f>IF('[1]Ссылки на публикации'!H17="","",'[1]Ссылки на публикации'!H17)</f>
        <v>http://gov.spb.ru/gov/otrasl/energ_kom/</v>
      </c>
      <c r="F21" s="107"/>
      <c r="G21" s="107"/>
      <c r="H21" s="107"/>
      <c r="I21" s="120"/>
    </row>
    <row r="22" spans="1:14" x14ac:dyDescent="0.15">
      <c r="A22" s="2"/>
      <c r="B22" s="1"/>
      <c r="C22" s="4"/>
      <c r="D22" s="62"/>
      <c r="E22" s="63"/>
      <c r="F22" s="63"/>
      <c r="G22" s="63"/>
      <c r="H22" s="63"/>
      <c r="I22" s="64"/>
    </row>
  </sheetData>
  <sheetProtection password="E4D4" sheet="1" objects="1" scenarios="1" formatColumns="0" formatRows="0"/>
  <mergeCells count="17">
    <mergeCell ref="E18:H18"/>
    <mergeCell ref="E19:F19"/>
    <mergeCell ref="G19:H19"/>
    <mergeCell ref="E21:H21"/>
    <mergeCell ref="E13:F14"/>
    <mergeCell ref="G13:H13"/>
    <mergeCell ref="G14:H14"/>
    <mergeCell ref="E15:F15"/>
    <mergeCell ref="G15:H15"/>
    <mergeCell ref="E16:F17"/>
    <mergeCell ref="E7:H7"/>
    <mergeCell ref="E8:H8"/>
    <mergeCell ref="E9:H9"/>
    <mergeCell ref="E10:H10"/>
    <mergeCell ref="E11:H11"/>
    <mergeCell ref="E12:F12"/>
    <mergeCell ref="G12:H12"/>
  </mergeCells>
  <dataValidations count="3">
    <dataValidation type="decimal" operator="greaterThanOrEqual" allowBlank="1" showErrorMessage="1" error="Допускается ввод только действительных неотрицательных чисел." sqref="G15">
      <formula1>0</formula1>
    </dataValidation>
    <dataValidation type="date" operator="greaterThanOrEqual" allowBlank="1" showErrorMessage="1" error="Вводимое значение должно быть датой." sqref="G13 H16:H17">
      <formula1>1</formula1>
    </dataValidation>
    <dataValidation operator="greaterThanOrEqual" allowBlank="1" showErrorMessage="1" error="Вводимое значение должно быть датой." sqref="G16:G17"/>
  </dataValidations>
  <hyperlinks>
    <hyperlink ref="E18" location="'СТ-ТС.16Е'!A1" display="Добавить"/>
    <hyperlink ref="E18:H18" location="'Ф-2.4'!A1" display="Добавить информацию о тарифе"/>
  </hyperlink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_19">
    <pageSetUpPr fitToPage="1"/>
  </sheetPr>
  <dimension ref="A1:N22"/>
  <sheetViews>
    <sheetView showGridLines="0" topLeftCell="C4" zoomScaleNormal="100" workbookViewId="0">
      <selection activeCell="I19" sqref="I19"/>
    </sheetView>
  </sheetViews>
  <sheetFormatPr defaultRowHeight="11.25" x14ac:dyDescent="0.15"/>
  <cols>
    <col min="1" max="2" width="8.140625" style="3" hidden="1" customWidth="1"/>
    <col min="3" max="3" width="9" style="65" bestFit="1" customWidth="1"/>
    <col min="5" max="5" width="10.7109375" customWidth="1"/>
    <col min="6" max="6" width="50.7109375" customWidth="1"/>
    <col min="7" max="7" width="5.7109375" customWidth="1"/>
    <col min="8" max="8" width="50.7109375" customWidth="1"/>
  </cols>
  <sheetData>
    <row r="1" spans="1:14" s="3" customFormat="1" ht="32.25" hidden="1" customHeight="1" x14ac:dyDescent="0.15">
      <c r="A1" s="1">
        <f>ID</f>
        <v>26641633</v>
      </c>
      <c r="B1" s="1"/>
      <c r="C1" s="1"/>
      <c r="D1" s="1"/>
      <c r="E1" s="2"/>
      <c r="F1" s="2"/>
      <c r="G1" s="2"/>
      <c r="H1" s="1"/>
    </row>
    <row r="2" spans="1:14" s="3" customFormat="1" ht="32.25" hidden="1" customHeight="1" x14ac:dyDescent="0.15">
      <c r="A2" s="1"/>
      <c r="B2" s="1"/>
      <c r="C2" s="1"/>
    </row>
    <row r="3" spans="1:14" s="3" customFormat="1" ht="32.25" hidden="1" customHeight="1" x14ac:dyDescent="0.15">
      <c r="A3" s="1"/>
      <c r="B3" s="1"/>
      <c r="C3" s="1"/>
      <c r="D3" s="1"/>
      <c r="E3" s="1"/>
      <c r="F3" s="1"/>
      <c r="G3" s="1"/>
      <c r="H3" s="1"/>
    </row>
    <row r="4" spans="1:14" x14ac:dyDescent="0.15">
      <c r="A4" s="1"/>
      <c r="B4" s="1"/>
      <c r="C4" s="4"/>
      <c r="D4" s="5"/>
      <c r="E4" s="6"/>
      <c r="F4" s="6"/>
      <c r="G4" s="6"/>
      <c r="H4" s="6"/>
      <c r="I4" s="7" t="str">
        <f>FORMID</f>
        <v>HVS.OPENINFO.TARIF.4.178</v>
      </c>
    </row>
    <row r="5" spans="1:14" x14ac:dyDescent="0.15">
      <c r="A5" s="1"/>
      <c r="B5" s="1"/>
      <c r="C5" s="4"/>
      <c r="D5" s="8"/>
      <c r="E5" s="9"/>
      <c r="F5" s="9"/>
      <c r="G5" s="9"/>
      <c r="H5" s="9"/>
      <c r="I5" s="10" t="s">
        <v>81</v>
      </c>
    </row>
    <row r="6" spans="1:14" ht="12" thickBot="1" x14ac:dyDescent="0.2">
      <c r="A6" s="1"/>
      <c r="B6" s="1"/>
      <c r="C6" s="4"/>
      <c r="D6" s="8"/>
      <c r="E6" s="9"/>
      <c r="F6" s="9"/>
      <c r="G6" s="9"/>
      <c r="H6" s="9"/>
      <c r="I6" s="11"/>
    </row>
    <row r="7" spans="1:14" s="19" customFormat="1" ht="30" customHeight="1" x14ac:dyDescent="0.15">
      <c r="A7" s="12"/>
      <c r="B7" s="12"/>
      <c r="C7" s="13"/>
      <c r="D7" s="14"/>
      <c r="E7" s="15" t="s">
        <v>82</v>
      </c>
      <c r="F7" s="16"/>
      <c r="G7" s="16"/>
      <c r="H7" s="17"/>
      <c r="I7" s="18"/>
      <c r="K7" s="20"/>
      <c r="L7" s="20"/>
      <c r="M7" s="20"/>
      <c r="N7" s="20"/>
    </row>
    <row r="8" spans="1:14" s="19" customFormat="1" ht="15" customHeight="1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3"/>
      <c r="I8" s="18"/>
      <c r="K8" s="20"/>
      <c r="L8" s="20"/>
      <c r="M8" s="20"/>
      <c r="N8" s="20"/>
    </row>
    <row r="9" spans="1:14" ht="15" customHeight="1" thickBot="1" x14ac:dyDescent="0.2">
      <c r="A9" s="1"/>
      <c r="B9" s="1"/>
      <c r="C9" s="4"/>
      <c r="D9" s="8"/>
      <c r="E9" s="24" t="str">
        <f>"на " &amp; YEAR_PERIOD &amp; " год"</f>
        <v>на 2017 год</v>
      </c>
      <c r="F9" s="25"/>
      <c r="G9" s="25"/>
      <c r="H9" s="26"/>
      <c r="I9" s="11"/>
      <c r="K9" s="27"/>
      <c r="L9" s="27"/>
      <c r="M9" s="27"/>
      <c r="N9" s="27"/>
    </row>
    <row r="10" spans="1:14" ht="12" customHeight="1" thickBot="1" x14ac:dyDescent="0.2">
      <c r="A10" s="1"/>
      <c r="B10" s="1"/>
      <c r="C10" s="4"/>
      <c r="D10" s="8"/>
      <c r="E10" s="69"/>
      <c r="F10" s="69"/>
      <c r="G10" s="69"/>
      <c r="H10" s="69"/>
      <c r="I10" s="11"/>
      <c r="K10" s="27"/>
      <c r="L10" s="27"/>
      <c r="M10" s="27"/>
      <c r="N10" s="27"/>
    </row>
    <row r="11" spans="1:14" ht="20.100000000000001" customHeight="1" thickBot="1" x14ac:dyDescent="0.2">
      <c r="A11" s="1"/>
      <c r="B11" s="1"/>
      <c r="C11" s="4"/>
      <c r="D11" s="8"/>
      <c r="E11" s="111" t="s">
        <v>83</v>
      </c>
      <c r="F11" s="28"/>
      <c r="G11" s="28"/>
      <c r="H11" s="112"/>
      <c r="I11" s="11"/>
      <c r="K11" s="27"/>
      <c r="L11" s="27"/>
      <c r="M11" s="27"/>
      <c r="N11" s="27"/>
    </row>
    <row r="12" spans="1:14" ht="24.95" hidden="1" customHeight="1" x14ac:dyDescent="0.15">
      <c r="A12" s="29"/>
      <c r="B12" s="29"/>
      <c r="C12" s="30"/>
      <c r="D12" s="8"/>
      <c r="E12" s="126" t="s">
        <v>84</v>
      </c>
      <c r="F12" s="127"/>
      <c r="G12" s="73" t="s">
        <v>51</v>
      </c>
      <c r="H12" s="74"/>
      <c r="I12" s="11"/>
      <c r="K12" s="27"/>
      <c r="L12" s="27"/>
      <c r="M12" s="27"/>
      <c r="N12" s="27"/>
    </row>
    <row r="13" spans="1:14" ht="20.100000000000001" hidden="1" customHeight="1" x14ac:dyDescent="0.15">
      <c r="A13" s="29"/>
      <c r="B13" s="29"/>
      <c r="C13" s="30"/>
      <c r="D13" s="8"/>
      <c r="E13" s="128" t="s">
        <v>85</v>
      </c>
      <c r="F13" s="129"/>
      <c r="G13" s="44"/>
      <c r="H13" s="45"/>
      <c r="I13" s="11"/>
      <c r="K13" s="27"/>
      <c r="L13" s="27"/>
      <c r="M13" s="27"/>
      <c r="N13" s="27"/>
    </row>
    <row r="14" spans="1:14" ht="20.100000000000001" hidden="1" customHeight="1" x14ac:dyDescent="0.15">
      <c r="A14" s="29"/>
      <c r="B14" s="29"/>
      <c r="C14" s="30"/>
      <c r="D14" s="8"/>
      <c r="E14" s="130"/>
      <c r="F14" s="131"/>
      <c r="G14" s="41"/>
      <c r="H14" s="43"/>
      <c r="I14" s="11"/>
      <c r="K14" s="27"/>
      <c r="L14" s="27"/>
      <c r="M14" s="27"/>
      <c r="N14" s="27"/>
    </row>
    <row r="15" spans="1:14" ht="20.100000000000001" hidden="1" customHeight="1" x14ac:dyDescent="0.15">
      <c r="A15" s="29"/>
      <c r="B15" s="29">
        <f>ROW(B18)-ROW()</f>
        <v>3</v>
      </c>
      <c r="C15" s="30"/>
      <c r="D15" s="8"/>
      <c r="E15" s="132" t="s">
        <v>86</v>
      </c>
      <c r="F15" s="133"/>
      <c r="G15" s="54"/>
      <c r="H15" s="55"/>
      <c r="I15" s="11"/>
      <c r="K15" s="27"/>
      <c r="L15" s="27"/>
      <c r="M15" s="27"/>
      <c r="N15" s="27"/>
    </row>
    <row r="16" spans="1:14" ht="20.100000000000001" hidden="1" customHeight="1" x14ac:dyDescent="0.15">
      <c r="A16" s="29"/>
      <c r="B16" s="29"/>
      <c r="C16" s="30"/>
      <c r="D16" s="8"/>
      <c r="E16" s="128" t="s">
        <v>87</v>
      </c>
      <c r="F16" s="129"/>
      <c r="G16" s="94" t="s">
        <v>58</v>
      </c>
      <c r="H16" s="95"/>
      <c r="I16" s="11"/>
      <c r="K16" s="27"/>
      <c r="L16" s="27"/>
      <c r="M16" s="27"/>
      <c r="N16" s="27"/>
    </row>
    <row r="17" spans="1:14" ht="20.100000000000001" hidden="1" customHeight="1" x14ac:dyDescent="0.15">
      <c r="A17" s="29"/>
      <c r="B17" s="29"/>
      <c r="C17" s="30"/>
      <c r="D17" s="8"/>
      <c r="E17" s="130"/>
      <c r="F17" s="131"/>
      <c r="G17" s="94" t="s">
        <v>59</v>
      </c>
      <c r="H17" s="95"/>
      <c r="I17" s="11"/>
      <c r="K17" s="27"/>
      <c r="L17" s="27"/>
      <c r="M17" s="27"/>
      <c r="N17" s="27"/>
    </row>
    <row r="18" spans="1:14" ht="12.75" hidden="1" customHeight="1" x14ac:dyDescent="0.15">
      <c r="A18" s="29">
        <f>ROW()-ROW(A15)</f>
        <v>3</v>
      </c>
      <c r="B18" s="29">
        <v>1</v>
      </c>
      <c r="C18" s="30"/>
      <c r="D18" s="8"/>
      <c r="E18" s="89" t="s">
        <v>61</v>
      </c>
      <c r="F18" s="90"/>
      <c r="G18" s="90"/>
      <c r="H18" s="91"/>
      <c r="I18" s="11"/>
    </row>
    <row r="19" spans="1:14" ht="24.95" hidden="1" customHeight="1" thickBot="1" x14ac:dyDescent="0.2">
      <c r="A19" s="29"/>
      <c r="B19" s="29"/>
      <c r="C19" s="30"/>
      <c r="D19" s="8"/>
      <c r="E19" s="134" t="s">
        <v>88</v>
      </c>
      <c r="F19" s="135"/>
      <c r="G19" s="79"/>
      <c r="H19" s="80"/>
      <c r="I19" s="11"/>
    </row>
    <row r="20" spans="1:14" hidden="1" x14ac:dyDescent="0.15">
      <c r="A20" s="29"/>
      <c r="B20" s="29"/>
      <c r="C20" s="30"/>
      <c r="D20" s="101"/>
      <c r="E20" s="102"/>
      <c r="F20" s="119"/>
      <c r="G20" s="104"/>
      <c r="H20" s="105"/>
      <c r="I20" s="120"/>
    </row>
    <row r="21" spans="1:14" hidden="1" x14ac:dyDescent="0.15">
      <c r="A21" s="29"/>
      <c r="B21" s="29"/>
      <c r="C21" s="121" t="s">
        <v>64</v>
      </c>
      <c r="D21" s="101"/>
      <c r="E21" s="107" t="str">
        <f>IF('[1]Ссылки на публикации'!H17="","",'[1]Ссылки на публикации'!H17)</f>
        <v>http://gov.spb.ru/gov/otrasl/energ_kom/</v>
      </c>
      <c r="F21" s="107"/>
      <c r="G21" s="107"/>
      <c r="H21" s="107"/>
      <c r="I21" s="120"/>
    </row>
    <row r="22" spans="1:14" x14ac:dyDescent="0.15">
      <c r="A22" s="2"/>
      <c r="B22" s="1"/>
      <c r="C22" s="4"/>
      <c r="D22" s="62"/>
      <c r="E22" s="63"/>
      <c r="F22" s="63"/>
      <c r="G22" s="63"/>
      <c r="H22" s="63"/>
      <c r="I22" s="64"/>
    </row>
  </sheetData>
  <sheetProtection password="E4D4" sheet="1" objects="1" scenarios="1" formatColumns="0" formatRows="0"/>
  <mergeCells count="17">
    <mergeCell ref="E18:H18"/>
    <mergeCell ref="E19:F19"/>
    <mergeCell ref="G19:H19"/>
    <mergeCell ref="E21:H21"/>
    <mergeCell ref="E13:F14"/>
    <mergeCell ref="G13:H13"/>
    <mergeCell ref="G14:H14"/>
    <mergeCell ref="E15:F15"/>
    <mergeCell ref="G15:H15"/>
    <mergeCell ref="E16:F17"/>
    <mergeCell ref="E7:H7"/>
    <mergeCell ref="E8:H8"/>
    <mergeCell ref="E9:H9"/>
    <mergeCell ref="E10:H10"/>
    <mergeCell ref="E11:H11"/>
    <mergeCell ref="E12:F12"/>
    <mergeCell ref="G12:H12"/>
  </mergeCells>
  <dataValidations count="3">
    <dataValidation type="decimal" operator="greaterThanOrEqual" allowBlank="1" showErrorMessage="1" error="Допускается ввод только действительных неотрицательных чисел." sqref="G15">
      <formula1>0</formula1>
    </dataValidation>
    <dataValidation operator="greaterThanOrEqual" allowBlank="1" showErrorMessage="1" error="Вводимое значение должно быть датой." sqref="G16:G17"/>
    <dataValidation type="date" operator="greaterThanOrEqual" allowBlank="1" showErrorMessage="1" error="Вводимое значение должно быть датой." sqref="G13 H16:H17">
      <formula1>1</formula1>
    </dataValidation>
  </dataValidations>
  <hyperlinks>
    <hyperlink ref="E18" location="'СТ-ТС.16Е'!A1" display="Добавить"/>
    <hyperlink ref="E18:H18" location="'Ф-2.5'!A1" display="Добавить информацию о тарифе"/>
  </hyperlink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_20">
    <pageSetUpPr fitToPage="1"/>
  </sheetPr>
  <dimension ref="A1:N22"/>
  <sheetViews>
    <sheetView showGridLines="0" topLeftCell="C4" zoomScaleNormal="100" workbookViewId="0">
      <selection activeCell="I19" sqref="I19"/>
    </sheetView>
  </sheetViews>
  <sheetFormatPr defaultRowHeight="11.25" x14ac:dyDescent="0.15"/>
  <cols>
    <col min="1" max="2" width="8.140625" style="3" hidden="1" customWidth="1"/>
    <col min="3" max="3" width="9" style="65" bestFit="1" customWidth="1"/>
    <col min="5" max="5" width="10.7109375" customWidth="1"/>
    <col min="6" max="6" width="50.7109375" customWidth="1"/>
    <col min="7" max="7" width="5.7109375" customWidth="1"/>
    <col min="8" max="8" width="50.7109375" customWidth="1"/>
  </cols>
  <sheetData>
    <row r="1" spans="1:14" s="3" customFormat="1" ht="32.25" hidden="1" customHeight="1" x14ac:dyDescent="0.15">
      <c r="A1" s="1">
        <f>ID</f>
        <v>26641633</v>
      </c>
      <c r="B1" s="1"/>
      <c r="C1" s="1"/>
      <c r="D1" s="1"/>
      <c r="E1" s="2"/>
      <c r="F1" s="2"/>
      <c r="G1" s="2"/>
      <c r="H1" s="1"/>
    </row>
    <row r="2" spans="1:14" s="3" customFormat="1" ht="32.25" hidden="1" customHeight="1" x14ac:dyDescent="0.15">
      <c r="A2" s="1"/>
      <c r="B2" s="1"/>
      <c r="C2" s="1"/>
    </row>
    <row r="3" spans="1:14" s="3" customFormat="1" ht="32.25" hidden="1" customHeight="1" x14ac:dyDescent="0.15">
      <c r="A3" s="1"/>
      <c r="B3" s="1"/>
      <c r="C3" s="1"/>
      <c r="D3" s="1"/>
      <c r="E3" s="1"/>
      <c r="F3" s="1"/>
      <c r="G3" s="1"/>
      <c r="H3" s="1"/>
    </row>
    <row r="4" spans="1:14" x14ac:dyDescent="0.15">
      <c r="A4" s="1"/>
      <c r="B4" s="1"/>
      <c r="C4" s="4"/>
      <c r="D4" s="5"/>
      <c r="E4" s="6"/>
      <c r="F4" s="6"/>
      <c r="G4" s="6"/>
      <c r="H4" s="6"/>
      <c r="I4" s="7" t="str">
        <f>FORMID</f>
        <v>HVS.OPENINFO.TARIF.4.178</v>
      </c>
    </row>
    <row r="5" spans="1:14" x14ac:dyDescent="0.15">
      <c r="A5" s="1"/>
      <c r="B5" s="1"/>
      <c r="C5" s="4"/>
      <c r="D5" s="8"/>
      <c r="E5" s="9"/>
      <c r="F5" s="9"/>
      <c r="G5" s="9"/>
      <c r="H5" s="9"/>
      <c r="I5" s="10" t="s">
        <v>89</v>
      </c>
    </row>
    <row r="6" spans="1:14" ht="12" thickBot="1" x14ac:dyDescent="0.2">
      <c r="A6" s="1"/>
      <c r="B6" s="1"/>
      <c r="C6" s="4"/>
      <c r="D6" s="8"/>
      <c r="E6" s="9"/>
      <c r="F6" s="9"/>
      <c r="G6" s="9"/>
      <c r="H6" s="9"/>
      <c r="I6" s="11"/>
    </row>
    <row r="7" spans="1:14" s="19" customFormat="1" ht="30" customHeight="1" x14ac:dyDescent="0.15">
      <c r="A7" s="12"/>
      <c r="B7" s="12"/>
      <c r="C7" s="13"/>
      <c r="D7" s="14"/>
      <c r="E7" s="15" t="s">
        <v>90</v>
      </c>
      <c r="F7" s="16"/>
      <c r="G7" s="16"/>
      <c r="H7" s="17"/>
      <c r="I7" s="18"/>
      <c r="K7" s="20"/>
      <c r="L7" s="20"/>
      <c r="M7" s="20"/>
      <c r="N7" s="20"/>
    </row>
    <row r="8" spans="1:14" s="19" customFormat="1" ht="15" customHeight="1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3"/>
      <c r="I8" s="18"/>
      <c r="K8" s="20"/>
      <c r="L8" s="20"/>
      <c r="M8" s="20"/>
      <c r="N8" s="20"/>
    </row>
    <row r="9" spans="1:14" ht="15" customHeight="1" thickBot="1" x14ac:dyDescent="0.2">
      <c r="A9" s="1"/>
      <c r="B9" s="1"/>
      <c r="C9" s="4"/>
      <c r="D9" s="8"/>
      <c r="E9" s="24" t="str">
        <f>"на " &amp; YEAR_PERIOD &amp; " год"</f>
        <v>на 2017 год</v>
      </c>
      <c r="F9" s="25"/>
      <c r="G9" s="25"/>
      <c r="H9" s="26"/>
      <c r="I9" s="11"/>
      <c r="K9" s="27"/>
      <c r="L9" s="27"/>
      <c r="M9" s="27"/>
      <c r="N9" s="27"/>
    </row>
    <row r="10" spans="1:14" ht="11.25" customHeight="1" thickBot="1" x14ac:dyDescent="0.2">
      <c r="A10" s="1"/>
      <c r="B10" s="1"/>
      <c r="C10" s="4"/>
      <c r="D10" s="8"/>
      <c r="E10" s="69"/>
      <c r="F10" s="69"/>
      <c r="G10" s="69"/>
      <c r="H10" s="69"/>
      <c r="I10" s="11"/>
      <c r="K10" s="27"/>
      <c r="L10" s="27"/>
      <c r="M10" s="27"/>
      <c r="N10" s="27"/>
    </row>
    <row r="11" spans="1:14" ht="20.100000000000001" customHeight="1" thickBot="1" x14ac:dyDescent="0.2">
      <c r="A11" s="1"/>
      <c r="B11" s="1"/>
      <c r="C11" s="4"/>
      <c r="D11" s="8"/>
      <c r="E11" s="111" t="s">
        <v>91</v>
      </c>
      <c r="F11" s="28"/>
      <c r="G11" s="28"/>
      <c r="H11" s="112"/>
      <c r="I11" s="11"/>
      <c r="K11" s="27"/>
      <c r="L11" s="27"/>
      <c r="M11" s="27"/>
      <c r="N11" s="27"/>
    </row>
    <row r="12" spans="1:14" ht="35.1" hidden="1" customHeight="1" x14ac:dyDescent="0.15">
      <c r="A12" s="29"/>
      <c r="B12" s="29"/>
      <c r="C12" s="30"/>
      <c r="D12" s="8"/>
      <c r="E12" s="71" t="s">
        <v>92</v>
      </c>
      <c r="F12" s="72"/>
      <c r="G12" s="73" t="s">
        <v>51</v>
      </c>
      <c r="H12" s="74"/>
      <c r="I12" s="11"/>
      <c r="K12" s="27"/>
      <c r="L12" s="27"/>
      <c r="M12" s="27"/>
      <c r="N12" s="27"/>
    </row>
    <row r="13" spans="1:14" ht="20.100000000000001" hidden="1" customHeight="1" x14ac:dyDescent="0.15">
      <c r="A13" s="29"/>
      <c r="B13" s="29"/>
      <c r="C13" s="30"/>
      <c r="D13" s="8"/>
      <c r="E13" s="75" t="s">
        <v>93</v>
      </c>
      <c r="F13" s="76"/>
      <c r="G13" s="44"/>
      <c r="H13" s="45"/>
      <c r="I13" s="11"/>
      <c r="K13" s="27"/>
      <c r="L13" s="27"/>
      <c r="M13" s="27"/>
      <c r="N13" s="27"/>
    </row>
    <row r="14" spans="1:14" ht="20.100000000000001" hidden="1" customHeight="1" x14ac:dyDescent="0.15">
      <c r="A14" s="29"/>
      <c r="B14" s="29"/>
      <c r="C14" s="30"/>
      <c r="D14" s="8"/>
      <c r="E14" s="113"/>
      <c r="F14" s="114"/>
      <c r="G14" s="41"/>
      <c r="H14" s="43"/>
      <c r="I14" s="11"/>
      <c r="K14" s="27"/>
      <c r="L14" s="27"/>
      <c r="M14" s="27"/>
      <c r="N14" s="27"/>
    </row>
    <row r="15" spans="1:14" ht="24.95" hidden="1" customHeight="1" x14ac:dyDescent="0.15">
      <c r="A15" s="29"/>
      <c r="B15" s="29">
        <f>ROW(B18)-ROW()</f>
        <v>3</v>
      </c>
      <c r="C15" s="30"/>
      <c r="D15" s="8"/>
      <c r="E15" s="115" t="s">
        <v>94</v>
      </c>
      <c r="F15" s="116"/>
      <c r="G15" s="54"/>
      <c r="H15" s="55"/>
      <c r="I15" s="11"/>
      <c r="K15" s="27"/>
      <c r="L15" s="27"/>
      <c r="M15" s="27"/>
      <c r="N15" s="27"/>
    </row>
    <row r="16" spans="1:14" ht="20.100000000000001" hidden="1" customHeight="1" x14ac:dyDescent="0.15">
      <c r="A16" s="29"/>
      <c r="B16" s="29"/>
      <c r="C16" s="30"/>
      <c r="D16" s="8"/>
      <c r="E16" s="75" t="s">
        <v>95</v>
      </c>
      <c r="F16" s="76"/>
      <c r="G16" s="94" t="s">
        <v>58</v>
      </c>
      <c r="H16" s="95"/>
      <c r="I16" s="11"/>
      <c r="K16" s="27"/>
      <c r="L16" s="27"/>
      <c r="M16" s="27"/>
      <c r="N16" s="27"/>
    </row>
    <row r="17" spans="1:14" ht="20.100000000000001" hidden="1" customHeight="1" x14ac:dyDescent="0.15">
      <c r="A17" s="29"/>
      <c r="B17" s="29"/>
      <c r="C17" s="30"/>
      <c r="D17" s="8"/>
      <c r="E17" s="113"/>
      <c r="F17" s="114"/>
      <c r="G17" s="94" t="s">
        <v>59</v>
      </c>
      <c r="H17" s="95"/>
      <c r="I17" s="11"/>
      <c r="K17" s="27"/>
      <c r="L17" s="27"/>
      <c r="M17" s="27"/>
      <c r="N17" s="27"/>
    </row>
    <row r="18" spans="1:14" ht="12.75" hidden="1" customHeight="1" x14ac:dyDescent="0.15">
      <c r="A18" s="29">
        <f>ROW()-ROW(A15)</f>
        <v>3</v>
      </c>
      <c r="B18" s="29">
        <v>1</v>
      </c>
      <c r="C18" s="30"/>
      <c r="D18" s="8"/>
      <c r="E18" s="89" t="s">
        <v>61</v>
      </c>
      <c r="F18" s="90"/>
      <c r="G18" s="90"/>
      <c r="H18" s="91"/>
      <c r="I18" s="11"/>
    </row>
    <row r="19" spans="1:14" ht="35.1" hidden="1" customHeight="1" thickBot="1" x14ac:dyDescent="0.2">
      <c r="A19" s="29"/>
      <c r="B19" s="29"/>
      <c r="C19" s="30"/>
      <c r="D19" s="8"/>
      <c r="E19" s="117" t="s">
        <v>96</v>
      </c>
      <c r="F19" s="118"/>
      <c r="G19" s="79"/>
      <c r="H19" s="80"/>
      <c r="I19" s="11"/>
    </row>
    <row r="20" spans="1:14" hidden="1" x14ac:dyDescent="0.15">
      <c r="A20" s="29"/>
      <c r="B20" s="29"/>
      <c r="C20" s="30"/>
      <c r="D20" s="101"/>
      <c r="E20" s="102"/>
      <c r="F20" s="119"/>
      <c r="G20" s="104"/>
      <c r="H20" s="105"/>
      <c r="I20" s="120"/>
    </row>
    <row r="21" spans="1:14" hidden="1" x14ac:dyDescent="0.15">
      <c r="A21" s="29"/>
      <c r="B21" s="29"/>
      <c r="C21" s="121" t="s">
        <v>64</v>
      </c>
      <c r="D21" s="101"/>
      <c r="E21" s="107" t="str">
        <f>IF('[1]Ссылки на публикации'!H17="","",'[1]Ссылки на публикации'!H17)</f>
        <v>http://gov.spb.ru/gov/otrasl/energ_kom/</v>
      </c>
      <c r="F21" s="107"/>
      <c r="G21" s="107"/>
      <c r="H21" s="107"/>
      <c r="I21" s="120"/>
    </row>
    <row r="22" spans="1:14" x14ac:dyDescent="0.15">
      <c r="A22" s="2"/>
      <c r="B22" s="1"/>
      <c r="C22" s="4"/>
      <c r="D22" s="62"/>
      <c r="E22" s="63"/>
      <c r="F22" s="63"/>
      <c r="G22" s="63"/>
      <c r="H22" s="63"/>
      <c r="I22" s="64"/>
    </row>
  </sheetData>
  <sheetProtection password="E4D4" sheet="1" objects="1" scenarios="1" formatColumns="0" formatRows="0"/>
  <mergeCells count="17">
    <mergeCell ref="E18:H18"/>
    <mergeCell ref="E19:F19"/>
    <mergeCell ref="G19:H19"/>
    <mergeCell ref="E21:H21"/>
    <mergeCell ref="E13:F14"/>
    <mergeCell ref="G13:H13"/>
    <mergeCell ref="G14:H14"/>
    <mergeCell ref="E15:F15"/>
    <mergeCell ref="G15:H15"/>
    <mergeCell ref="E16:F17"/>
    <mergeCell ref="E7:H7"/>
    <mergeCell ref="E8:H8"/>
    <mergeCell ref="E9:H9"/>
    <mergeCell ref="E10:H10"/>
    <mergeCell ref="E11:H11"/>
    <mergeCell ref="E12:F12"/>
    <mergeCell ref="G12:H12"/>
  </mergeCells>
  <dataValidations count="3">
    <dataValidation type="decimal" operator="greaterThanOrEqual" allowBlank="1" showErrorMessage="1" error="Допускается ввод только действительных неотрицательных чисел." sqref="G15">
      <formula1>0</formula1>
    </dataValidation>
    <dataValidation type="date" operator="greaterThanOrEqual" allowBlank="1" showErrorMessage="1" error="Вводимое значение должно быть датой." sqref="G13 H16:H17">
      <formula1>1</formula1>
    </dataValidation>
    <dataValidation operator="greaterThanOrEqual" allowBlank="1" showErrorMessage="1" error="Вводимое значение должно быть датой." sqref="G16:G17"/>
  </dataValidations>
  <hyperlinks>
    <hyperlink ref="E18" location="'СТ-ТС.16Е'!A1" display="Добавить"/>
    <hyperlink ref="E18:H18" location="'Ф-2.6'!A1" display="Добавить информацию о тарифе"/>
  </hyperlinks>
  <pageMargins left="0.70866141732283472" right="0.70866141732283472" top="0.74803149606299213" bottom="0.74803149606299213" header="0.31496062992125984" footer="0.31496062992125984"/>
  <pageSetup paperSize="9" scale="6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4">
    <pageSetUpPr fitToPage="1"/>
  </sheetPr>
  <dimension ref="A1:L19"/>
  <sheetViews>
    <sheetView showGridLines="0" topLeftCell="C10" zoomScaleNormal="100" workbookViewId="0">
      <selection activeCell="I19" sqref="I19"/>
    </sheetView>
  </sheetViews>
  <sheetFormatPr defaultRowHeight="11.25" x14ac:dyDescent="0.15"/>
  <cols>
    <col min="1" max="2" width="8.140625" style="152" hidden="1" customWidth="1"/>
    <col min="3" max="3" width="9" style="65" bestFit="1" customWidth="1"/>
    <col min="5" max="5" width="8.7109375" customWidth="1"/>
    <col min="6" max="6" width="81.28515625" customWidth="1"/>
  </cols>
  <sheetData>
    <row r="1" spans="1:12" s="3" customFormat="1" ht="32.25" hidden="1" customHeight="1" x14ac:dyDescent="0.15">
      <c r="A1" s="29">
        <f>ID</f>
        <v>26641633</v>
      </c>
      <c r="B1" s="29"/>
      <c r="C1" s="1"/>
      <c r="D1" s="1"/>
      <c r="E1" s="2"/>
      <c r="F1" s="1"/>
    </row>
    <row r="2" spans="1:12" s="3" customFormat="1" ht="32.25" hidden="1" customHeight="1" x14ac:dyDescent="0.15">
      <c r="A2" s="29"/>
      <c r="B2" s="29"/>
      <c r="C2" s="1"/>
    </row>
    <row r="3" spans="1:12" s="3" customFormat="1" ht="32.25" hidden="1" customHeight="1" x14ac:dyDescent="0.15">
      <c r="A3" s="29"/>
      <c r="B3" s="29"/>
      <c r="C3" s="1"/>
      <c r="D3" s="1"/>
      <c r="E3" s="1"/>
      <c r="F3" s="1"/>
    </row>
    <row r="4" spans="1:12" x14ac:dyDescent="0.15">
      <c r="A4" s="29"/>
      <c r="B4" s="29"/>
      <c r="C4" s="4"/>
      <c r="D4" s="5"/>
      <c r="E4" s="6"/>
      <c r="F4" s="6"/>
      <c r="G4" s="7" t="str">
        <f>FORMID</f>
        <v>HVS.OPENINFO.TARIF.4.178</v>
      </c>
    </row>
    <row r="5" spans="1:12" x14ac:dyDescent="0.15">
      <c r="A5" s="29"/>
      <c r="B5" s="29"/>
      <c r="C5" s="4"/>
      <c r="D5" s="8"/>
      <c r="E5" s="9"/>
      <c r="F5" s="9"/>
      <c r="G5" s="10" t="s">
        <v>97</v>
      </c>
    </row>
    <row r="6" spans="1:12" ht="12" thickBot="1" x14ac:dyDescent="0.2">
      <c r="A6" s="29"/>
      <c r="B6" s="29"/>
      <c r="C6" s="4"/>
      <c r="D6" s="8"/>
      <c r="E6" s="9"/>
      <c r="F6" s="9"/>
      <c r="G6" s="10"/>
    </row>
    <row r="7" spans="1:12" s="140" customFormat="1" ht="30" customHeight="1" x14ac:dyDescent="0.15">
      <c r="A7" s="136"/>
      <c r="B7" s="136"/>
      <c r="C7" s="137"/>
      <c r="D7" s="138"/>
      <c r="E7" s="15" t="s">
        <v>98</v>
      </c>
      <c r="F7" s="17"/>
      <c r="G7" s="139"/>
      <c r="I7" s="141"/>
      <c r="J7" s="141"/>
      <c r="K7" s="141"/>
      <c r="L7" s="141"/>
    </row>
    <row r="8" spans="1:12" s="140" customFormat="1" ht="12.75" x14ac:dyDescent="0.15">
      <c r="A8" s="136"/>
      <c r="B8" s="136"/>
      <c r="C8" s="137"/>
      <c r="D8" s="138"/>
      <c r="E8" s="21" t="str">
        <f>COMPANY</f>
        <v>АО "АТЭК"</v>
      </c>
      <c r="F8" s="23"/>
      <c r="G8" s="139"/>
      <c r="I8" s="141"/>
      <c r="J8" s="141"/>
      <c r="K8" s="141"/>
      <c r="L8" s="141"/>
    </row>
    <row r="9" spans="1:12" ht="12" thickBot="1" x14ac:dyDescent="0.2">
      <c r="A9" s="29"/>
      <c r="B9" s="29"/>
      <c r="C9" s="4"/>
      <c r="D9" s="8"/>
      <c r="E9" s="142" t="str">
        <f>"на " &amp; YEAR_PERIOD &amp; " год"</f>
        <v>на 2017 год</v>
      </c>
      <c r="F9" s="143"/>
      <c r="G9" s="11"/>
      <c r="I9" s="27"/>
      <c r="J9" s="27"/>
      <c r="K9" s="27"/>
      <c r="L9" s="27"/>
    </row>
    <row r="10" spans="1:12" ht="12" thickBot="1" x14ac:dyDescent="0.2">
      <c r="A10" s="29"/>
      <c r="B10" s="29"/>
      <c r="C10" s="4"/>
      <c r="D10" s="8"/>
      <c r="E10" s="9"/>
      <c r="F10" s="9"/>
      <c r="G10" s="11"/>
      <c r="I10" s="27"/>
      <c r="J10" s="27"/>
      <c r="K10" s="27"/>
      <c r="L10" s="27"/>
    </row>
    <row r="11" spans="1:12" ht="43.5" customHeight="1" x14ac:dyDescent="0.15">
      <c r="A11" s="29"/>
      <c r="B11" s="29"/>
      <c r="C11" s="4"/>
      <c r="D11" s="8"/>
      <c r="E11" s="144" t="s">
        <v>99</v>
      </c>
      <c r="F11" s="145"/>
      <c r="G11" s="11"/>
      <c r="I11" s="27"/>
      <c r="J11" s="27"/>
      <c r="K11" s="27"/>
      <c r="L11" s="27"/>
    </row>
    <row r="12" spans="1:12" x14ac:dyDescent="0.15">
      <c r="A12" s="2" t="s">
        <v>100</v>
      </c>
      <c r="B12" s="29"/>
      <c r="C12" s="4"/>
      <c r="D12" s="8"/>
      <c r="E12" s="9"/>
      <c r="F12" s="9"/>
      <c r="G12" s="11"/>
      <c r="I12" s="27"/>
      <c r="J12" s="27"/>
      <c r="K12" s="27"/>
      <c r="L12" s="27"/>
    </row>
    <row r="13" spans="1:12" ht="28.5" customHeight="1" x14ac:dyDescent="0.15">
      <c r="A13" s="29"/>
      <c r="B13" s="29">
        <f>ROW(B14) -ROW()</f>
        <v>1</v>
      </c>
      <c r="C13" s="30"/>
      <c r="D13" s="146"/>
      <c r="E13" s="147" t="str">
        <f>ROW()-ROW($E$13)+1 &amp; "."</f>
        <v>1.</v>
      </c>
      <c r="F13" s="148" t="s">
        <v>101</v>
      </c>
      <c r="G13" s="149"/>
      <c r="I13" s="27"/>
      <c r="J13" s="27"/>
      <c r="K13" s="27"/>
      <c r="L13" s="27"/>
    </row>
    <row r="14" spans="1:12" ht="33.75" x14ac:dyDescent="0.15">
      <c r="A14" s="29">
        <f>ROW() - ROW(A13)</f>
        <v>1</v>
      </c>
      <c r="B14" s="29">
        <f>ROW(B15) -ROW()</f>
        <v>1</v>
      </c>
      <c r="C14" s="30" t="s">
        <v>102</v>
      </c>
      <c r="D14" s="146"/>
      <c r="E14" s="147" t="str">
        <f>ROW()-ROW($E$13)+1 &amp; "."</f>
        <v>2.</v>
      </c>
      <c r="F14" s="148" t="s">
        <v>103</v>
      </c>
      <c r="G14" s="149"/>
      <c r="I14" s="27"/>
      <c r="J14" s="27"/>
      <c r="K14" s="27"/>
      <c r="L14" s="27"/>
    </row>
    <row r="15" spans="1:12" ht="28.5" customHeight="1" x14ac:dyDescent="0.15">
      <c r="A15" s="29">
        <f>ROW() - ROW(A14)</f>
        <v>1</v>
      </c>
      <c r="B15" s="29">
        <f>ROW(B16) -ROW()</f>
        <v>1</v>
      </c>
      <c r="C15" s="30" t="s">
        <v>102</v>
      </c>
      <c r="D15" s="146"/>
      <c r="E15" s="147" t="str">
        <f>ROW()-ROW($E$13)+1 &amp; "."</f>
        <v>3.</v>
      </c>
      <c r="F15" s="148" t="s">
        <v>104</v>
      </c>
      <c r="G15" s="149"/>
      <c r="I15" s="27"/>
      <c r="J15" s="27"/>
      <c r="K15" s="27"/>
      <c r="L15" s="27"/>
    </row>
    <row r="16" spans="1:12" ht="28.5" customHeight="1" x14ac:dyDescent="0.15">
      <c r="A16" s="29">
        <f>ROW() - ROW(A15)</f>
        <v>1</v>
      </c>
      <c r="B16" s="29">
        <f>ROW(B17) -ROW()</f>
        <v>1</v>
      </c>
      <c r="C16" s="30" t="s">
        <v>102</v>
      </c>
      <c r="D16" s="146"/>
      <c r="E16" s="147" t="str">
        <f>ROW()-ROW($E$13)+1 &amp; "."</f>
        <v>4.</v>
      </c>
      <c r="F16" s="148" t="s">
        <v>105</v>
      </c>
      <c r="G16" s="149"/>
      <c r="I16" s="27"/>
      <c r="J16" s="27"/>
      <c r="K16" s="27"/>
      <c r="L16" s="27"/>
    </row>
    <row r="17" spans="1:12" ht="56.25" x14ac:dyDescent="0.15">
      <c r="A17" s="29">
        <f>ROW() - ROW(A16)</f>
        <v>1</v>
      </c>
      <c r="B17" s="29">
        <f xml:space="preserve"> ROW(A18)-ROW()</f>
        <v>1</v>
      </c>
      <c r="C17" s="30" t="s">
        <v>102</v>
      </c>
      <c r="D17" s="146"/>
      <c r="E17" s="147" t="str">
        <f>ROW()-ROW($E$13)+1 &amp; "."</f>
        <v>5.</v>
      </c>
      <c r="F17" s="148" t="s">
        <v>106</v>
      </c>
      <c r="G17" s="149"/>
      <c r="I17" s="27"/>
      <c r="J17" s="27"/>
      <c r="K17" s="27"/>
      <c r="L17" s="27"/>
    </row>
    <row r="18" spans="1:12" ht="12.75" customHeight="1" thickBot="1" x14ac:dyDescent="0.2">
      <c r="A18" s="29">
        <f>ROW() - ROW(A17)</f>
        <v>1</v>
      </c>
      <c r="B18" s="29">
        <v>1</v>
      </c>
      <c r="C18" s="30"/>
      <c r="D18" s="146"/>
      <c r="E18" s="150"/>
      <c r="F18" s="151" t="s">
        <v>107</v>
      </c>
      <c r="G18" s="149"/>
      <c r="I18" s="27"/>
      <c r="J18" s="27"/>
      <c r="K18" s="27"/>
      <c r="L18" s="27"/>
    </row>
    <row r="19" spans="1:12" x14ac:dyDescent="0.15">
      <c r="A19" s="2"/>
      <c r="B19" s="29"/>
      <c r="C19" s="4"/>
      <c r="D19" s="62"/>
      <c r="E19" s="63"/>
      <c r="F19" s="63"/>
      <c r="G19" s="64"/>
    </row>
  </sheetData>
  <sheetProtection password="E4D4" sheet="1" objects="1" scenarios="1" formatColumns="0" formatRows="0"/>
  <mergeCells count="4">
    <mergeCell ref="E7:F7"/>
    <mergeCell ref="E8:F8"/>
    <mergeCell ref="E9:F9"/>
    <mergeCell ref="E11:F11"/>
  </mergeCells>
  <dataValidations count="2">
    <dataValidation type="textLength" allowBlank="1" showInputMessage="1" showErrorMessage="1" sqref="F13:F17">
      <formula1>0</formula1>
      <formula2>900</formula2>
    </dataValidation>
    <dataValidation type="decimal" allowBlank="1" showInputMessage="1" showErrorMessage="1" sqref="F18">
      <formula1>-100000000000000000000</formula1>
      <formula2>100000000000000000000</formula2>
    </dataValidation>
  </dataValidations>
  <hyperlinks>
    <hyperlink ref="F18" location="'Ф-2.11'!A1" display="Добавить"/>
    <hyperlink ref="C14" location="'Ф-2.11'!A1" display="Удалить"/>
    <hyperlink ref="C15" location="'Ф-2.11'!A1" display="Удалить"/>
    <hyperlink ref="C16" location="'Ф-2.11'!A1" display="Удалить"/>
    <hyperlink ref="C17" location="'Ф-2.11'!A1" display="Удалить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M18"/>
  <sheetViews>
    <sheetView showGridLines="0" topLeftCell="C16" zoomScaleNormal="100" workbookViewId="0">
      <selection activeCell="I19" sqref="I19"/>
    </sheetView>
  </sheetViews>
  <sheetFormatPr defaultRowHeight="11.25" x14ac:dyDescent="0.15"/>
  <cols>
    <col min="1" max="2" width="8.140625" style="152" hidden="1" customWidth="1"/>
    <col min="3" max="3" width="9" style="65" bestFit="1" customWidth="1"/>
    <col min="5" max="5" width="8.7109375" customWidth="1"/>
    <col min="6" max="6" width="56.42578125" customWidth="1"/>
    <col min="7" max="7" width="43.5703125" customWidth="1"/>
  </cols>
  <sheetData>
    <row r="1" spans="1:13" s="3" customFormat="1" ht="32.25" hidden="1" customHeight="1" x14ac:dyDescent="0.15">
      <c r="A1" s="29">
        <f>ID</f>
        <v>26641633</v>
      </c>
      <c r="B1" s="29"/>
      <c r="C1" s="1"/>
      <c r="D1" s="1"/>
      <c r="E1" s="2"/>
      <c r="F1" s="2"/>
      <c r="G1" s="1"/>
    </row>
    <row r="2" spans="1:13" s="3" customFormat="1" ht="32.25" hidden="1" customHeight="1" x14ac:dyDescent="0.15">
      <c r="A2" s="29"/>
      <c r="B2" s="29"/>
      <c r="C2" s="1"/>
    </row>
    <row r="3" spans="1:13" s="3" customFormat="1" ht="32.25" hidden="1" customHeight="1" x14ac:dyDescent="0.15">
      <c r="A3" s="29"/>
      <c r="B3" s="29"/>
      <c r="C3" s="1"/>
      <c r="D3" s="1"/>
      <c r="E3" s="1"/>
      <c r="F3" s="1"/>
      <c r="G3" s="1"/>
    </row>
    <row r="4" spans="1:13" x14ac:dyDescent="0.15">
      <c r="A4" s="29"/>
      <c r="B4" s="29"/>
      <c r="C4" s="4"/>
      <c r="D4" s="5"/>
      <c r="E4" s="6"/>
      <c r="F4" s="6"/>
      <c r="G4" s="6"/>
      <c r="H4" s="7" t="str">
        <f>FORMID</f>
        <v>HVS.OPENINFO.TARIF.4.178</v>
      </c>
    </row>
    <row r="5" spans="1:13" x14ac:dyDescent="0.15">
      <c r="A5" s="29"/>
      <c r="B5" s="29"/>
      <c r="C5" s="4"/>
      <c r="D5" s="8"/>
      <c r="E5" s="9"/>
      <c r="F5" s="9"/>
      <c r="G5" s="9"/>
      <c r="H5" s="10" t="s">
        <v>108</v>
      </c>
    </row>
    <row r="6" spans="1:13" ht="12" thickBot="1" x14ac:dyDescent="0.2">
      <c r="A6" s="29"/>
      <c r="B6" s="29"/>
      <c r="C6" s="4"/>
      <c r="D6" s="8"/>
      <c r="E6" s="9"/>
      <c r="F6" s="9"/>
      <c r="G6" s="9"/>
      <c r="H6" s="10"/>
    </row>
    <row r="7" spans="1:13" s="140" customFormat="1" ht="30" customHeight="1" x14ac:dyDescent="0.15">
      <c r="A7" s="136"/>
      <c r="B7" s="136"/>
      <c r="C7" s="137"/>
      <c r="D7" s="138"/>
      <c r="E7" s="15" t="s">
        <v>109</v>
      </c>
      <c r="F7" s="16"/>
      <c r="G7" s="17"/>
      <c r="H7" s="139"/>
      <c r="J7" s="141"/>
      <c r="K7" s="141"/>
      <c r="L7" s="141"/>
      <c r="M7" s="141"/>
    </row>
    <row r="8" spans="1:13" s="140" customFormat="1" ht="12.75" x14ac:dyDescent="0.15">
      <c r="A8" s="136"/>
      <c r="B8" s="136"/>
      <c r="C8" s="137"/>
      <c r="D8" s="138"/>
      <c r="E8" s="21" t="str">
        <f>COMPANY</f>
        <v>АО "АТЭК"</v>
      </c>
      <c r="F8" s="22"/>
      <c r="G8" s="23"/>
      <c r="H8" s="139"/>
      <c r="J8" s="141"/>
      <c r="K8" s="141"/>
      <c r="L8" s="141"/>
      <c r="M8" s="141"/>
    </row>
    <row r="9" spans="1:13" ht="12" thickBot="1" x14ac:dyDescent="0.2">
      <c r="A9" s="29"/>
      <c r="B9" s="29"/>
      <c r="C9" s="4"/>
      <c r="D9" s="8"/>
      <c r="E9" s="142" t="str">
        <f>"на " &amp; YEAR_PERIOD &amp; " год"</f>
        <v>на 2017 год</v>
      </c>
      <c r="F9" s="153"/>
      <c r="G9" s="143"/>
      <c r="H9" s="11"/>
      <c r="J9" s="27"/>
      <c r="K9" s="27"/>
      <c r="L9" s="27"/>
      <c r="M9" s="27"/>
    </row>
    <row r="10" spans="1:13" ht="12" thickBot="1" x14ac:dyDescent="0.2">
      <c r="A10" s="29"/>
      <c r="B10" s="29"/>
      <c r="C10" s="4"/>
      <c r="D10" s="8"/>
      <c r="E10" s="69"/>
      <c r="F10" s="69"/>
      <c r="G10" s="69"/>
      <c r="H10" s="11"/>
      <c r="J10" s="27"/>
      <c r="K10" s="27"/>
      <c r="L10" s="27"/>
      <c r="M10" s="27"/>
    </row>
    <row r="11" spans="1:13" ht="20.100000000000001" customHeight="1" thickBot="1" x14ac:dyDescent="0.2">
      <c r="A11" s="29"/>
      <c r="B11" s="29"/>
      <c r="C11" s="4"/>
      <c r="D11" s="8"/>
      <c r="E11" s="111" t="s">
        <v>91</v>
      </c>
      <c r="F11" s="28"/>
      <c r="G11" s="112"/>
      <c r="H11" s="11"/>
      <c r="J11" s="27"/>
      <c r="K11" s="27"/>
      <c r="L11" s="27"/>
      <c r="M11" s="27"/>
    </row>
    <row r="12" spans="1:13" ht="75" customHeight="1" x14ac:dyDescent="0.15">
      <c r="A12" s="29"/>
      <c r="B12" s="29"/>
      <c r="C12" s="30"/>
      <c r="D12" s="8"/>
      <c r="E12" s="154" t="s">
        <v>2</v>
      </c>
      <c r="F12" s="155" t="s">
        <v>110</v>
      </c>
      <c r="G12" s="156" t="s">
        <v>111</v>
      </c>
      <c r="H12" s="11"/>
      <c r="J12" s="27"/>
      <c r="K12" s="27"/>
      <c r="L12" s="27"/>
      <c r="M12" s="27"/>
    </row>
    <row r="13" spans="1:13" ht="33.75" x14ac:dyDescent="0.15">
      <c r="A13" s="29"/>
      <c r="B13" s="29"/>
      <c r="C13" s="30"/>
      <c r="D13" s="8"/>
      <c r="E13" s="147" t="s">
        <v>4</v>
      </c>
      <c r="F13" s="157" t="s">
        <v>112</v>
      </c>
      <c r="G13" s="158"/>
      <c r="H13" s="11"/>
      <c r="J13" s="27"/>
      <c r="K13" s="27"/>
      <c r="L13" s="27"/>
      <c r="M13" s="27"/>
    </row>
    <row r="14" spans="1:13" ht="146.25" x14ac:dyDescent="0.15">
      <c r="A14" s="29"/>
      <c r="B14" s="29">
        <f>ROW(B15)-ROW()</f>
        <v>1</v>
      </c>
      <c r="C14" s="30" t="s">
        <v>102</v>
      </c>
      <c r="D14" s="146"/>
      <c r="E14" s="159" t="str">
        <f>"2." &amp;ROW()-ROW($E$14)+1 &amp; "."</f>
        <v>2.1.</v>
      </c>
      <c r="F14" s="160" t="s">
        <v>113</v>
      </c>
      <c r="G14" s="161"/>
      <c r="H14" s="11"/>
      <c r="I14" s="27"/>
      <c r="J14" s="27"/>
      <c r="K14" s="27"/>
      <c r="L14" s="27"/>
    </row>
    <row r="15" spans="1:13" ht="12.75" customHeight="1" x14ac:dyDescent="0.15">
      <c r="A15" s="29">
        <f>ROW()-ROW(A14)</f>
        <v>1</v>
      </c>
      <c r="B15" s="29">
        <v>1</v>
      </c>
      <c r="C15" s="30"/>
      <c r="D15" s="146"/>
      <c r="E15" s="162"/>
      <c r="F15" s="163" t="s">
        <v>107</v>
      </c>
      <c r="G15" s="164"/>
      <c r="H15" s="11"/>
      <c r="I15" s="27"/>
      <c r="J15" s="27"/>
      <c r="K15" s="27"/>
      <c r="L15" s="27"/>
    </row>
    <row r="16" spans="1:13" ht="78.75" x14ac:dyDescent="0.15">
      <c r="A16" s="29"/>
      <c r="B16" s="29"/>
      <c r="C16" s="30"/>
      <c r="D16" s="8"/>
      <c r="E16" s="147" t="s">
        <v>6</v>
      </c>
      <c r="F16" s="165" t="s">
        <v>114</v>
      </c>
      <c r="G16" s="148" t="s">
        <v>115</v>
      </c>
      <c r="H16" s="11"/>
      <c r="J16" s="27"/>
      <c r="K16" s="27"/>
      <c r="L16" s="27"/>
      <c r="M16" s="27"/>
    </row>
    <row r="17" spans="1:13" s="173" customFormat="1" ht="57" thickBot="1" x14ac:dyDescent="0.2">
      <c r="A17" s="166"/>
      <c r="B17" s="166"/>
      <c r="C17" s="167"/>
      <c r="D17" s="168"/>
      <c r="E17" s="169" t="s">
        <v>10</v>
      </c>
      <c r="F17" s="170" t="s">
        <v>116</v>
      </c>
      <c r="G17" s="171" t="s">
        <v>117</v>
      </c>
      <c r="H17" s="172"/>
      <c r="J17" s="174"/>
      <c r="K17" s="174"/>
      <c r="L17" s="174"/>
      <c r="M17" s="174"/>
    </row>
    <row r="18" spans="1:13" x14ac:dyDescent="0.15">
      <c r="A18" s="2"/>
      <c r="B18" s="29"/>
      <c r="C18" s="4"/>
      <c r="D18" s="62"/>
      <c r="E18" s="63"/>
      <c r="F18" s="63"/>
      <c r="G18" s="63"/>
      <c r="H18" s="64"/>
    </row>
  </sheetData>
  <sheetProtection password="E4D4" sheet="1" objects="1" scenarios="1" formatColumns="0" formatRows="0"/>
  <mergeCells count="5">
    <mergeCell ref="E7:G7"/>
    <mergeCell ref="E8:G8"/>
    <mergeCell ref="E9:G9"/>
    <mergeCell ref="E10:G10"/>
    <mergeCell ref="E11:G11"/>
  </mergeCells>
  <dataValidations count="2">
    <dataValidation type="textLength" allowBlank="1" showInputMessage="1" showErrorMessage="1" sqref="G16:G17 F14 G12:G14">
      <formula1>0</formula1>
      <formula2>900</formula2>
    </dataValidation>
    <dataValidation type="decimal" allowBlank="1" showInputMessage="1" showErrorMessage="1" sqref="F15">
      <formula1>-100000000000000000000</formula1>
      <formula2>100000000000000000000</formula2>
    </dataValidation>
  </dataValidations>
  <hyperlinks>
    <hyperlink ref="F15" location="'Ф-2.12'!A1" display="Добавить"/>
    <hyperlink ref="C14" location="'Ф-2.12'!A1" display="Удалить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14</vt:i4>
      </vt:variant>
    </vt:vector>
  </HeadingPairs>
  <TitlesOfParts>
    <vt:vector size="22" baseType="lpstr">
      <vt:lpstr>Ф-2.1</vt:lpstr>
      <vt:lpstr>Ф-2.2</vt:lpstr>
      <vt:lpstr>Ф-2.3</vt:lpstr>
      <vt:lpstr>Ф-2.4</vt:lpstr>
      <vt:lpstr>Ф-2.5</vt:lpstr>
      <vt:lpstr>Ф-2.6</vt:lpstr>
      <vt:lpstr>Ф-2.11</vt:lpstr>
      <vt:lpstr>Ф-2.12</vt:lpstr>
      <vt:lpstr>'Ф-2.1'!SCOPE_LOAD_5</vt:lpstr>
      <vt:lpstr>'Ф-2.2'!SCOPE_LOAD_5</vt:lpstr>
      <vt:lpstr>'Ф-2.3'!SCOPE_LOAD_5</vt:lpstr>
      <vt:lpstr>'Ф-2.5'!SCOPE_LOAD_5</vt:lpstr>
      <vt:lpstr>'Ф-2.6'!SCOPE_LOAD_5</vt:lpstr>
      <vt:lpstr>SCOPE_LOAD_5</vt:lpstr>
      <vt:lpstr>'Ф-2.1'!Область_печати</vt:lpstr>
      <vt:lpstr>'Ф-2.11'!Область_печати</vt:lpstr>
      <vt:lpstr>'Ф-2.12'!Область_печати</vt:lpstr>
      <vt:lpstr>'Ф-2.2'!Область_печати</vt:lpstr>
      <vt:lpstr>'Ф-2.3'!Область_печати</vt:lpstr>
      <vt:lpstr>'Ф-2.4'!Область_печати</vt:lpstr>
      <vt:lpstr>'Ф-2.5'!Область_печати</vt:lpstr>
      <vt:lpstr>'Ф-2.6'!Область_печати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2017-01-20T11:51:35Z</dcterms:created>
  <dcterms:modified xsi:type="dcterms:W3CDTF">2017-01-20T11:53:56Z</dcterms:modified>
</cp:coreProperties>
</file>