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Ф-3.5" sheetId="1" r:id="rId1"/>
    <sheet name="Ф-3.6" sheetId="2" r:id="rId2"/>
  </sheets>
  <externalReferences>
    <externalReference r:id="rId3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[1]Титульный!$F$21</definedName>
    <definedName name="Месяц">[1]TSheet!$F$2:$F$6</definedName>
    <definedName name="_xlnm.Print_Area" localSheetId="0">'Ф-3.5'!$D$4:$I$50</definedName>
    <definedName name="_xlnm.Print_Area" localSheetId="1">'Ф-3.6'!$D$4:$H$32</definedName>
  </definedNames>
  <calcPr calcId="145621"/>
</workbook>
</file>

<file path=xl/calcChain.xml><?xml version="1.0" encoding="utf-8"?>
<calcChain xmlns="http://schemas.openxmlformats.org/spreadsheetml/2006/main">
  <c r="E31" i="2" l="1"/>
  <c r="G20" i="2"/>
  <c r="G12" i="2"/>
  <c r="E9" i="2"/>
  <c r="E8" i="2"/>
  <c r="H4" i="2"/>
  <c r="A1" i="2"/>
  <c r="H37" i="1"/>
  <c r="A33" i="1"/>
  <c r="E32" i="1"/>
  <c r="E31" i="1"/>
  <c r="B31" i="1"/>
  <c r="A29" i="1"/>
  <c r="E28" i="1"/>
  <c r="E27" i="1"/>
  <c r="B27" i="1"/>
  <c r="H15" i="1"/>
  <c r="H12" i="1"/>
  <c r="E9" i="1"/>
  <c r="E8" i="1"/>
  <c r="I4" i="1"/>
  <c r="A1" i="1"/>
</calcChain>
</file>

<file path=xl/sharedStrings.xml><?xml version="1.0" encoding="utf-8"?>
<sst xmlns="http://schemas.openxmlformats.org/spreadsheetml/2006/main" count="149" uniqueCount="99">
  <si>
    <t>Ф-3.5</t>
  </si>
  <si>
    <t>Информация об основных показателях финансово-хозяйственной деятельности регулируемой организации</t>
  </si>
  <si>
    <t>1.</t>
  </si>
  <si>
    <t>Выручка от регулируемой деятельности</t>
  </si>
  <si>
    <t xml:space="preserve"> тыс. руб.</t>
  </si>
  <si>
    <t>2.</t>
  </si>
  <si>
    <t>Себестоимость производимых товаров (оказываемых услуг) по регулируемому виду деятельности, включая: </t>
  </si>
  <si>
    <t>2.1.</t>
  </si>
  <si>
    <t xml:space="preserve">расходы на оплату услуг по приему, транспортировке и очистке сточных вод другими организациями </t>
  </si>
  <si>
    <t>2.2.</t>
  </si>
  <si>
    <t>расходы на покупаемую электрическую энергию (мощность)</t>
  </si>
  <si>
    <t>тыс. руб.</t>
  </si>
  <si>
    <t>2.2.1.</t>
  </si>
  <si>
    <t>средневзвешенная стоимость 1 кВт·ч</t>
  </si>
  <si>
    <t>руб./кВт∙ч</t>
  </si>
  <si>
    <t>2.2.2.</t>
  </si>
  <si>
    <t>объем приобретения электрической энергии</t>
  </si>
  <si>
    <t>тыс.кВт∙ч</t>
  </si>
  <si>
    <t>2.3.</t>
  </si>
  <si>
    <t>расходы на химические реагенты, используемые в технологическом процессе</t>
  </si>
  <si>
    <t>2.4.</t>
  </si>
  <si>
    <t>расходы на оплату труда и отчисления на социальные нужды основного производственного персонала</t>
  </si>
  <si>
    <t>2.5.</t>
  </si>
  <si>
    <t>расходы на оплату труда и отчисления на социальные нужды административно-управленческого персонала</t>
  </si>
  <si>
    <t>2.6.</t>
  </si>
  <si>
    <t>расходы на амортизацию основных производственных средств</t>
  </si>
  <si>
    <t>2.7.</t>
  </si>
  <si>
    <t>расходы на аренду имущества, используемого для осуществления регулируемого вида деятельности</t>
  </si>
  <si>
    <t>2.8.</t>
  </si>
  <si>
    <t>общепроизводственные расходы, в том числе отнесенные к ним расходы на текущий и капитальный ремонт</t>
  </si>
  <si>
    <t>2.8.1.</t>
  </si>
  <si>
    <t>из них расходы на текущий и капитальный ремонт</t>
  </si>
  <si>
    <t>2.9.</t>
  </si>
  <si>
    <t>общехозяйственные расходы, в том числе отнесенные к ним расходы на текущий и капитальный ремонт</t>
  </si>
  <si>
    <t>2.9.1.</t>
  </si>
  <si>
    <t>2.10.</t>
  </si>
  <si>
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</si>
  <si>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наименование контрагента, сумма оплаты услуг которому больше 20% от всех расходов по п. 2.11</t>
  </si>
  <si>
    <t>0</t>
  </si>
  <si>
    <t>ссылка на сайт с размещенной информацией об объемах товаров и услуг, их стоимости и способах приобретения</t>
  </si>
  <si>
    <t>Добавить контрагента</t>
  </si>
  <si>
    <t>2.11.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</si>
  <si>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</si>
  <si>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наименование контрагента, сумма оплаты услуг которому больше 20% от всех расходов по п. 2.12</t>
  </si>
  <si>
    <t>2.12.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</si>
  <si>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 (Официальный интернет-портал правовой информации http://www.pravo.gov.ru, 15.05.2013)</t>
  </si>
  <si>
    <t>3.</t>
  </si>
  <si>
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</t>
  </si>
  <si>
    <t>3.1.</t>
  </si>
  <si>
    <t>в том числе на финансирование мероприятий, предусмотренных инвестиционной программой регулируемой организации</t>
  </si>
  <si>
    <t>4.</t>
  </si>
  <si>
    <t>сведения об изменении стоимости основных фондов (в том числе за счет ввода в эксплуатацию (вывода из эксплуатации)), их переоценки</t>
  </si>
  <si>
    <t>4.1.</t>
  </si>
  <si>
    <t>балансовая стоимость основных фондов на начало отчетного периода</t>
  </si>
  <si>
    <t>4.2.</t>
  </si>
  <si>
    <t>ввод основных фондов в течение отчетного периода</t>
  </si>
  <si>
    <t>4.3.</t>
  </si>
  <si>
    <t>выбытие основных фондов в течение отчетного периода</t>
  </si>
  <si>
    <t>4.4.</t>
  </si>
  <si>
    <t>результат переоценки основных фондов в течение отчетного периода</t>
  </si>
  <si>
    <t>4.5.</t>
  </si>
  <si>
    <t>балансовая стоимость основных фондов на конец отчетного периода</t>
  </si>
  <si>
    <t>5.</t>
  </si>
  <si>
    <t>валовая прибыль от продажи товаров и услуг по регулируемому виду деятельности</t>
  </si>
  <si>
    <t>6.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</si>
  <si>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</si>
  <si>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7.</t>
  </si>
  <si>
    <t>объем сточных вод, принятых от потребителей оказываемых услуг</t>
  </si>
  <si>
    <r>
      <t>тыс. м</t>
    </r>
    <r>
      <rPr>
        <vertAlign val="superscript"/>
        <sz val="9"/>
        <rFont val="Tahoma"/>
        <family val="2"/>
        <charset val="204"/>
      </rPr>
      <t>3</t>
    </r>
  </si>
  <si>
    <t>8.</t>
  </si>
  <si>
    <t>объем сточных вод, принятых от других регулируемых организаций в сфере водоотведения и (или) очистки сточных вод</t>
  </si>
  <si>
    <t>9.</t>
  </si>
  <si>
    <t>объем покупаемой тепловой энергии (мощности), используемой для горячего водоснабжения</t>
  </si>
  <si>
    <t>тыс. Гкал (Гкал/ч)</t>
  </si>
  <si>
    <t>10.</t>
  </si>
  <si>
    <t>объем сточных вод, пропущенных через очистные сооружения</t>
  </si>
  <si>
    <t>11.</t>
  </si>
  <si>
    <t>среднесписочная численность основного производственного персонала</t>
  </si>
  <si>
    <t>человек</t>
  </si>
  <si>
    <t>Ф-3.6</t>
  </si>
  <si>
    <t>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</si>
  <si>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Показатели аварийности на канализационных сетях и количество засоров для самотечных сетей (единиц на километр)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</si>
  <si>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</si>
  <si>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</si>
  <si>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БПК5</t>
  </si>
  <si>
    <t>аммоний-ион</t>
  </si>
  <si>
    <t>нитрит-анион</t>
  </si>
  <si>
    <t>фосфаты (по P)</t>
  </si>
  <si>
    <t>нефтепродукты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</si>
  <si>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</si>
  <si>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</si>
  <si>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3.2.</t>
  </si>
  <si>
    <t>3.3.</t>
  </si>
  <si>
    <t>3.4.</t>
  </si>
  <si>
    <t>3.5.</t>
  </si>
  <si>
    <t>3.6.</t>
  </si>
  <si>
    <t>3.7.</t>
  </si>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</sst>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indexed="9"/>
      <name val="Tahoma"/>
      <family val="2"/>
      <charset val="204"/>
    </font>
    <font>
      <sz val="8"/>
      <color indexed="9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55"/>
      </patternFill>
    </fill>
  </fills>
  <borders count="3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2" fillId="0" borderId="0"/>
    <xf numFmtId="0" fontId="13" fillId="0" borderId="0"/>
    <xf numFmtId="0" fontId="2" fillId="0" borderId="0"/>
    <xf numFmtId="164" fontId="15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49" fontId="5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164" fontId="9" fillId="3" borderId="17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164" fontId="10" fillId="4" borderId="20" xfId="0" applyNumberFormat="1" applyFont="1" applyFill="1" applyBorder="1" applyAlignment="1" applyProtection="1">
      <alignment horizontal="right" vertical="center" wrapText="1" indent="1"/>
    </xf>
    <xf numFmtId="49" fontId="0" fillId="0" borderId="18" xfId="0" applyNumberFormat="1" applyFill="1" applyBorder="1" applyAlignment="1" applyProtection="1">
      <alignment horizontal="center" vertical="center" wrapText="1"/>
    </xf>
    <xf numFmtId="0" fontId="9" fillId="0" borderId="19" xfId="0" applyFont="1" applyBorder="1" applyAlignment="1">
      <alignment horizontal="left" vertical="center" wrapText="1" indent="1"/>
    </xf>
    <xf numFmtId="164" fontId="9" fillId="3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9" xfId="0" applyFont="1" applyFill="1" applyBorder="1" applyAlignment="1">
      <alignment horizontal="left" vertical="center" wrapText="1" indent="2"/>
    </xf>
    <xf numFmtId="164" fontId="9" fillId="4" borderId="20" xfId="0" applyNumberFormat="1" applyFont="1" applyFill="1" applyBorder="1" applyAlignment="1" applyProtection="1">
      <alignment horizontal="right" vertical="center" wrapText="1" inden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 indent="1"/>
    </xf>
    <xf numFmtId="0" fontId="0" fillId="0" borderId="18" xfId="0" applyNumberFormat="1" applyFill="1" applyBorder="1" applyAlignment="1" applyProtection="1">
      <alignment horizontal="center" vertical="center" wrapText="1"/>
    </xf>
    <xf numFmtId="165" fontId="9" fillId="0" borderId="19" xfId="0" applyNumberFormat="1" applyFont="1" applyFill="1" applyBorder="1" applyAlignment="1" applyProtection="1">
      <alignment horizontal="left" vertical="center" wrapText="1" indent="2"/>
      <protection locked="0"/>
    </xf>
    <xf numFmtId="165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8" xfId="1" applyFont="1" applyFill="1" applyBorder="1" applyAlignment="1" applyProtection="1">
      <alignment horizontal="center" vertical="center" wrapText="1"/>
      <protection locked="0"/>
    </xf>
    <xf numFmtId="0" fontId="8" fillId="5" borderId="19" xfId="1" applyFont="1" applyFill="1" applyBorder="1" applyAlignment="1" applyProtection="1">
      <alignment horizontal="center" vertical="center" wrapText="1"/>
      <protection locked="0"/>
    </xf>
    <xf numFmtId="0" fontId="8" fillId="5" borderId="21" xfId="1" applyFont="1" applyFill="1" applyBorder="1" applyAlignment="1" applyProtection="1">
      <alignment horizontal="center" vertical="center" wrapText="1"/>
      <protection locked="0"/>
    </xf>
    <xf numFmtId="0" fontId="8" fillId="5" borderId="20" xfId="1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left" vertical="center" wrapText="1" indent="1"/>
    </xf>
    <xf numFmtId="0" fontId="9" fillId="3" borderId="20" xfId="0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3" fontId="9" fillId="3" borderId="25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3" fillId="2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vertical="top" wrapText="1"/>
    </xf>
    <xf numFmtId="0" fontId="0" fillId="0" borderId="29" xfId="0" applyNumberForma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center" vertical="center" wrapText="1"/>
    </xf>
    <xf numFmtId="3" fontId="9" fillId="3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30" xfId="0" applyBorder="1"/>
    <xf numFmtId="0" fontId="5" fillId="0" borderId="18" xfId="0" applyFont="1" applyFill="1" applyBorder="1" applyAlignment="1" applyProtection="1">
      <alignment horizontal="center" vertical="center" wrapText="1"/>
    </xf>
    <xf numFmtId="3" fontId="9" fillId="4" borderId="20" xfId="0" applyNumberFormat="1" applyFont="1" applyFill="1" applyBorder="1" applyAlignment="1" applyProtection="1">
      <alignment horizontal="right" vertical="center" wrapText="1" indent="1"/>
    </xf>
    <xf numFmtId="3" fontId="9" fillId="3" borderId="20" xfId="0" applyNumberFormat="1" applyFont="1" applyFill="1" applyBorder="1" applyAlignment="1" applyProtection="1">
      <alignment horizontal="right" vertical="center" wrapText="1" indent="1"/>
      <protection locked="0"/>
    </xf>
    <xf numFmtId="10" fontId="9" fillId="3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4/VO.OPENINFO.BALANCE.4.178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Ф-3.5"/>
      <sheetName val="Ф-3.6"/>
      <sheetName val="Ф-3.7.1"/>
      <sheetName val="Ф-3.7.2"/>
      <sheetName val="Ф-3.7.3"/>
      <sheetName val="Ф-3.7.4"/>
      <sheetName val="Ф-3.7.5"/>
      <sheetName val="Ссылки на публикации"/>
      <sheetName val="Проверка"/>
    </sheetNames>
    <sheetDataSet>
      <sheetData sheetId="0">
        <row r="1">
          <cell r="C1" t="str">
            <v>VO.OPENINFO.BALANCE.4.178</v>
          </cell>
        </row>
        <row r="2">
          <cell r="C2" t="str">
            <v>VO.OPENINFO.BALANCE.4.178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Итоги финансово-хозяйственной деятельности за год.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1.2</v>
          </cell>
          <cell r="F4" t="str">
            <v>III квартал</v>
          </cell>
        </row>
        <row r="5">
          <cell r="F5" t="str">
            <v>IV квартал</v>
          </cell>
        </row>
        <row r="6">
          <cell r="F6" t="str">
            <v>Год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>
            <v>2016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H17" t="str">
            <v>http://www.tarifspb.ru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N50"/>
  <sheetViews>
    <sheetView showGridLines="0" tabSelected="1" view="pageBreakPreview" topLeftCell="F4" zoomScale="85" zoomScaleNormal="70" zoomScaleSheetLayoutView="85" workbookViewId="0">
      <selection activeCell="F38" sqref="F38"/>
    </sheetView>
  </sheetViews>
  <sheetFormatPr defaultRowHeight="11.25" x14ac:dyDescent="0.15"/>
  <cols>
    <col min="1" max="2" width="8.140625" style="69" hidden="1" customWidth="1"/>
    <col min="3" max="3" width="9" style="70" bestFit="1" customWidth="1"/>
    <col min="5" max="5" width="10.7109375" customWidth="1"/>
    <col min="6" max="6" width="90.28515625" customWidth="1"/>
    <col min="7" max="7" width="10.7109375" style="71" customWidth="1"/>
    <col min="8" max="8" width="30.5703125" customWidth="1"/>
  </cols>
  <sheetData>
    <row r="1" spans="1:14" s="5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4"/>
      <c r="H1" s="2"/>
    </row>
    <row r="2" spans="1:14" s="5" customFormat="1" ht="32.25" hidden="1" customHeight="1" x14ac:dyDescent="0.15">
      <c r="A2" s="1"/>
      <c r="B2" s="1"/>
      <c r="C2" s="2"/>
      <c r="G2" s="6"/>
    </row>
    <row r="3" spans="1:14" s="5" customFormat="1" ht="32.25" hidden="1" customHeight="1" x14ac:dyDescent="0.15">
      <c r="A3" s="1"/>
      <c r="B3" s="1"/>
      <c r="C3" s="2"/>
      <c r="D3" s="2"/>
      <c r="E3" s="2"/>
      <c r="F3" s="2"/>
      <c r="G3" s="7"/>
      <c r="H3" s="2"/>
    </row>
    <row r="4" spans="1:14" x14ac:dyDescent="0.15">
      <c r="A4" s="1"/>
      <c r="B4" s="1"/>
      <c r="C4" s="8"/>
      <c r="D4" s="9"/>
      <c r="E4" s="10"/>
      <c r="F4" s="10"/>
      <c r="G4" s="11"/>
      <c r="H4" s="10"/>
      <c r="I4" s="12" t="str">
        <f>FORMID</f>
        <v>VO.OPENINFO.BALANCE.4.178</v>
      </c>
    </row>
    <row r="5" spans="1:14" x14ac:dyDescent="0.15">
      <c r="A5" s="1"/>
      <c r="B5" s="1"/>
      <c r="C5" s="8"/>
      <c r="D5" s="13"/>
      <c r="E5" s="14"/>
      <c r="F5" s="14"/>
      <c r="G5" s="15"/>
      <c r="H5" s="14"/>
      <c r="I5" s="16" t="s">
        <v>0</v>
      </c>
    </row>
    <row r="6" spans="1:14" ht="12" thickBot="1" x14ac:dyDescent="0.2">
      <c r="A6" s="1"/>
      <c r="B6" s="1"/>
      <c r="C6" s="8"/>
      <c r="D6" s="13"/>
      <c r="E6" s="14"/>
      <c r="F6" s="14"/>
      <c r="G6" s="15"/>
      <c r="H6" s="14"/>
      <c r="I6" s="16"/>
    </row>
    <row r="7" spans="1:14" s="24" customFormat="1" ht="30" customHeight="1" x14ac:dyDescent="0.15">
      <c r="A7" s="17"/>
      <c r="B7" s="17"/>
      <c r="C7" s="18"/>
      <c r="D7" s="19"/>
      <c r="E7" s="20" t="s">
        <v>1</v>
      </c>
      <c r="F7" s="21"/>
      <c r="G7" s="21"/>
      <c r="H7" s="22"/>
      <c r="I7" s="23"/>
      <c r="K7" s="25"/>
      <c r="L7" s="25"/>
      <c r="M7" s="25"/>
      <c r="N7" s="25"/>
    </row>
    <row r="8" spans="1:14" s="24" customFormat="1" ht="15" customHeight="1" x14ac:dyDescent="0.15">
      <c r="A8" s="17"/>
      <c r="B8" s="17"/>
      <c r="C8" s="18"/>
      <c r="D8" s="19"/>
      <c r="E8" s="26" t="str">
        <f>COMPANY</f>
        <v>АО "АТЭК"</v>
      </c>
      <c r="F8" s="27"/>
      <c r="G8" s="27"/>
      <c r="H8" s="28"/>
      <c r="I8" s="23"/>
      <c r="K8" s="25"/>
      <c r="L8" s="25"/>
      <c r="M8" s="25"/>
      <c r="N8" s="25"/>
    </row>
    <row r="9" spans="1:14" ht="15" customHeight="1" thickBot="1" x14ac:dyDescent="0.2">
      <c r="A9" s="1"/>
      <c r="B9" s="1"/>
      <c r="C9" s="8"/>
      <c r="D9" s="13"/>
      <c r="E9" s="29" t="str">
        <f>" за "  &amp;YEAR_PERIOD&amp;" год"</f>
        <v xml:space="preserve"> за 2016 год</v>
      </c>
      <c r="F9" s="30"/>
      <c r="G9" s="30"/>
      <c r="H9" s="31"/>
      <c r="I9" s="32"/>
      <c r="K9" s="33"/>
      <c r="L9" s="33"/>
      <c r="M9" s="33"/>
      <c r="N9" s="33"/>
    </row>
    <row r="10" spans="1:14" ht="12" thickBot="1" x14ac:dyDescent="0.2">
      <c r="A10" s="1"/>
      <c r="B10" s="1"/>
      <c r="C10" s="8"/>
      <c r="D10" s="13"/>
      <c r="E10" s="14"/>
      <c r="F10" s="14"/>
      <c r="G10" s="15"/>
      <c r="H10" s="14"/>
      <c r="I10" s="32"/>
      <c r="K10" s="33"/>
      <c r="L10" s="33"/>
      <c r="M10" s="33"/>
      <c r="N10" s="33"/>
    </row>
    <row r="11" spans="1:14" ht="20.100000000000001" customHeight="1" x14ac:dyDescent="0.15">
      <c r="A11" s="1"/>
      <c r="B11" s="1"/>
      <c r="C11" s="34"/>
      <c r="D11" s="13"/>
      <c r="E11" s="35" t="s">
        <v>2</v>
      </c>
      <c r="F11" s="36" t="s">
        <v>3</v>
      </c>
      <c r="G11" s="37" t="s">
        <v>4</v>
      </c>
      <c r="H11" s="38">
        <v>9971.9728599999999</v>
      </c>
      <c r="I11" s="32"/>
      <c r="J11" s="33"/>
      <c r="K11" s="33"/>
      <c r="L11" s="33"/>
      <c r="M11" s="33"/>
    </row>
    <row r="12" spans="1:14" ht="24.95" customHeight="1" x14ac:dyDescent="0.15">
      <c r="A12" s="1"/>
      <c r="B12" s="1"/>
      <c r="C12" s="34"/>
      <c r="D12" s="13"/>
      <c r="E12" s="39" t="s">
        <v>5</v>
      </c>
      <c r="F12" s="40" t="s">
        <v>6</v>
      </c>
      <c r="G12" s="41" t="s">
        <v>4</v>
      </c>
      <c r="H12" s="42">
        <f>SUM(H13:H14,H17:H22,H24,H26,H30,H34)</f>
        <v>11293.262789221732</v>
      </c>
      <c r="I12" s="32"/>
      <c r="J12" s="33"/>
      <c r="K12" s="33"/>
      <c r="L12" s="33"/>
      <c r="M12" s="33"/>
    </row>
    <row r="13" spans="1:14" ht="19.5" customHeight="1" x14ac:dyDescent="0.15">
      <c r="A13" s="1"/>
      <c r="B13" s="1"/>
      <c r="C13" s="34"/>
      <c r="D13" s="13"/>
      <c r="E13" s="43" t="s">
        <v>7</v>
      </c>
      <c r="F13" s="44" t="s">
        <v>8</v>
      </c>
      <c r="G13" s="41" t="s">
        <v>4</v>
      </c>
      <c r="H13" s="45">
        <v>7516.9106600000005</v>
      </c>
      <c r="I13" s="32"/>
      <c r="J13" s="33"/>
      <c r="K13" s="33"/>
      <c r="L13" s="33"/>
      <c r="M13" s="33"/>
    </row>
    <row r="14" spans="1:14" ht="19.5" customHeight="1" x14ac:dyDescent="0.15">
      <c r="A14" s="1"/>
      <c r="B14" s="1"/>
      <c r="C14" s="34"/>
      <c r="D14" s="13"/>
      <c r="E14" s="43" t="s">
        <v>9</v>
      </c>
      <c r="F14" s="44" t="s">
        <v>10</v>
      </c>
      <c r="G14" s="41" t="s">
        <v>11</v>
      </c>
      <c r="H14" s="45">
        <v>0</v>
      </c>
      <c r="I14" s="32"/>
      <c r="J14" s="33"/>
      <c r="K14" s="33"/>
      <c r="L14" s="33"/>
      <c r="M14" s="33"/>
    </row>
    <row r="15" spans="1:14" ht="20.100000000000001" customHeight="1" x14ac:dyDescent="0.15">
      <c r="A15" s="1"/>
      <c r="B15" s="1"/>
      <c r="C15" s="34"/>
      <c r="D15" s="13"/>
      <c r="E15" s="43" t="s">
        <v>12</v>
      </c>
      <c r="F15" s="46" t="s">
        <v>13</v>
      </c>
      <c r="G15" s="41" t="s">
        <v>14</v>
      </c>
      <c r="H15" s="47">
        <f>IF(H16=0,0,H14/H16)</f>
        <v>0</v>
      </c>
      <c r="I15" s="32"/>
      <c r="J15" s="33"/>
      <c r="K15" s="33"/>
      <c r="L15" s="33"/>
      <c r="M15" s="33"/>
    </row>
    <row r="16" spans="1:14" ht="20.100000000000001" customHeight="1" x14ac:dyDescent="0.15">
      <c r="A16" s="1"/>
      <c r="B16" s="1"/>
      <c r="C16" s="34"/>
      <c r="D16" s="13"/>
      <c r="E16" s="43" t="s">
        <v>15</v>
      </c>
      <c r="F16" s="46" t="s">
        <v>16</v>
      </c>
      <c r="G16" s="48" t="s">
        <v>17</v>
      </c>
      <c r="H16" s="45">
        <v>0</v>
      </c>
      <c r="I16" s="32"/>
      <c r="J16" s="33"/>
      <c r="K16" s="33"/>
      <c r="L16" s="33"/>
      <c r="M16" s="33"/>
    </row>
    <row r="17" spans="1:13" ht="20.100000000000001" customHeight="1" x14ac:dyDescent="0.15">
      <c r="A17" s="1"/>
      <c r="B17" s="1"/>
      <c r="C17" s="34"/>
      <c r="D17" s="13"/>
      <c r="E17" s="43" t="s">
        <v>18</v>
      </c>
      <c r="F17" s="49" t="s">
        <v>19</v>
      </c>
      <c r="G17" s="41" t="s">
        <v>4</v>
      </c>
      <c r="H17" s="45">
        <v>0</v>
      </c>
      <c r="I17" s="32"/>
      <c r="J17" s="33"/>
      <c r="K17" s="33"/>
      <c r="L17" s="33"/>
      <c r="M17" s="33"/>
    </row>
    <row r="18" spans="1:13" ht="20.100000000000001" customHeight="1" x14ac:dyDescent="0.15">
      <c r="A18" s="1"/>
      <c r="B18" s="1"/>
      <c r="C18" s="34"/>
      <c r="D18" s="13"/>
      <c r="E18" s="43" t="s">
        <v>20</v>
      </c>
      <c r="F18" s="44" t="s">
        <v>21</v>
      </c>
      <c r="G18" s="41" t="s">
        <v>4</v>
      </c>
      <c r="H18" s="45">
        <v>1774.96165</v>
      </c>
      <c r="I18" s="32"/>
      <c r="J18" s="33"/>
      <c r="K18" s="33"/>
      <c r="L18" s="33"/>
      <c r="M18" s="33"/>
    </row>
    <row r="19" spans="1:13" ht="24.95" customHeight="1" x14ac:dyDescent="0.15">
      <c r="A19" s="1"/>
      <c r="B19" s="1"/>
      <c r="C19" s="34"/>
      <c r="D19" s="13"/>
      <c r="E19" s="43" t="s">
        <v>22</v>
      </c>
      <c r="F19" s="44" t="s">
        <v>23</v>
      </c>
      <c r="G19" s="41" t="s">
        <v>4</v>
      </c>
      <c r="H19" s="45">
        <v>1062.8489999999999</v>
      </c>
      <c r="I19" s="32"/>
      <c r="J19" s="33"/>
      <c r="K19" s="33"/>
      <c r="L19" s="33"/>
      <c r="M19" s="33"/>
    </row>
    <row r="20" spans="1:13" ht="20.100000000000001" customHeight="1" x14ac:dyDescent="0.15">
      <c r="A20" s="1"/>
      <c r="B20" s="1"/>
      <c r="C20" s="34"/>
      <c r="D20" s="13"/>
      <c r="E20" s="43" t="s">
        <v>24</v>
      </c>
      <c r="F20" s="44" t="s">
        <v>25</v>
      </c>
      <c r="G20" s="41" t="s">
        <v>4</v>
      </c>
      <c r="H20" s="45">
        <v>207.38991000000001</v>
      </c>
      <c r="I20" s="32"/>
      <c r="J20" s="33"/>
      <c r="K20" s="33"/>
      <c r="L20" s="33"/>
      <c r="M20" s="33"/>
    </row>
    <row r="21" spans="1:13" ht="20.100000000000001" customHeight="1" x14ac:dyDescent="0.15">
      <c r="A21" s="1"/>
      <c r="B21" s="1"/>
      <c r="C21" s="34"/>
      <c r="D21" s="13"/>
      <c r="E21" s="43" t="s">
        <v>26</v>
      </c>
      <c r="F21" s="44" t="s">
        <v>27</v>
      </c>
      <c r="G21" s="41" t="s">
        <v>4</v>
      </c>
      <c r="H21" s="45">
        <v>0</v>
      </c>
      <c r="I21" s="32"/>
      <c r="J21" s="33"/>
      <c r="K21" s="33"/>
      <c r="L21" s="33"/>
      <c r="M21" s="33"/>
    </row>
    <row r="22" spans="1:13" ht="24.95" customHeight="1" x14ac:dyDescent="0.15">
      <c r="A22" s="1"/>
      <c r="B22" s="1"/>
      <c r="C22" s="34"/>
      <c r="D22" s="13"/>
      <c r="E22" s="43" t="s">
        <v>28</v>
      </c>
      <c r="F22" s="44" t="s">
        <v>29</v>
      </c>
      <c r="G22" s="41" t="s">
        <v>4</v>
      </c>
      <c r="H22" s="45">
        <v>0</v>
      </c>
      <c r="I22" s="32"/>
      <c r="J22" s="33"/>
      <c r="K22" s="33"/>
      <c r="L22" s="33"/>
      <c r="M22" s="33"/>
    </row>
    <row r="23" spans="1:13" ht="20.100000000000001" customHeight="1" x14ac:dyDescent="0.15">
      <c r="A23" s="1"/>
      <c r="B23" s="1"/>
      <c r="C23" s="34"/>
      <c r="D23" s="13"/>
      <c r="E23" s="43" t="s">
        <v>30</v>
      </c>
      <c r="F23" s="46" t="s">
        <v>31</v>
      </c>
      <c r="G23" s="41" t="s">
        <v>4</v>
      </c>
      <c r="H23" s="45">
        <v>0</v>
      </c>
      <c r="I23" s="32"/>
      <c r="J23" s="33"/>
      <c r="K23" s="33"/>
      <c r="L23" s="33"/>
      <c r="M23" s="33"/>
    </row>
    <row r="24" spans="1:13" ht="24.95" customHeight="1" x14ac:dyDescent="0.15">
      <c r="A24" s="1"/>
      <c r="B24" s="1"/>
      <c r="C24" s="34"/>
      <c r="D24" s="13"/>
      <c r="E24" s="43" t="s">
        <v>32</v>
      </c>
      <c r="F24" s="44" t="s">
        <v>33</v>
      </c>
      <c r="G24" s="41" t="s">
        <v>4</v>
      </c>
      <c r="H24" s="45">
        <v>475.26868956083831</v>
      </c>
      <c r="I24" s="32"/>
      <c r="J24" s="33"/>
      <c r="K24" s="33"/>
      <c r="L24" s="33"/>
      <c r="M24" s="33"/>
    </row>
    <row r="25" spans="1:13" ht="20.100000000000001" customHeight="1" x14ac:dyDescent="0.15">
      <c r="A25" s="1"/>
      <c r="B25" s="1"/>
      <c r="C25" s="34"/>
      <c r="D25" s="13"/>
      <c r="E25" s="43" t="s">
        <v>34</v>
      </c>
      <c r="F25" s="46" t="s">
        <v>31</v>
      </c>
      <c r="G25" s="41" t="s">
        <v>4</v>
      </c>
      <c r="H25" s="45">
        <v>0</v>
      </c>
      <c r="I25" s="32"/>
      <c r="J25" s="33"/>
      <c r="K25" s="33"/>
      <c r="L25" s="33"/>
      <c r="M25" s="33"/>
    </row>
    <row r="26" spans="1:13" ht="33.75" x14ac:dyDescent="0.15">
      <c r="A26" s="1"/>
      <c r="B26" s="1"/>
      <c r="C26" s="34"/>
      <c r="D26" s="13"/>
      <c r="E26" s="43" t="s">
        <v>35</v>
      </c>
      <c r="F26" s="44" t="s">
        <v>36</v>
      </c>
      <c r="G26" s="41" t="s">
        <v>4</v>
      </c>
      <c r="H26" s="45">
        <v>0</v>
      </c>
      <c r="I26" s="32"/>
      <c r="J26" s="33"/>
      <c r="K26" s="33"/>
      <c r="L26" s="33"/>
      <c r="M26" s="33"/>
    </row>
    <row r="27" spans="1:13" ht="20.100000000000001" customHeight="1" x14ac:dyDescent="0.15">
      <c r="A27" s="1"/>
      <c r="B27" s="1">
        <f>ROW(B29)-ROW()</f>
        <v>2</v>
      </c>
      <c r="C27" s="34"/>
      <c r="D27" s="13"/>
      <c r="E27" s="50" t="str">
        <f>"2.10." &amp; ROUND((ROW()-ROW($E$26))/2,0) &amp;".1."</f>
        <v>2.10.1.1.</v>
      </c>
      <c r="F27" s="51" t="s">
        <v>37</v>
      </c>
      <c r="G27" s="52"/>
      <c r="H27" s="53" t="s">
        <v>38</v>
      </c>
      <c r="I27" s="32"/>
      <c r="J27" s="33"/>
      <c r="K27" s="33"/>
      <c r="L27" s="33"/>
      <c r="M27" s="33"/>
    </row>
    <row r="28" spans="1:13" ht="24.95" customHeight="1" x14ac:dyDescent="0.15">
      <c r="A28" s="1"/>
      <c r="B28" s="1"/>
      <c r="C28" s="34"/>
      <c r="D28" s="13"/>
      <c r="E28" s="50" t="str">
        <f>"2.10." &amp; ROUND((ROW()-ROW($E$26))/2,0) &amp;".2."</f>
        <v>2.10.1.2.</v>
      </c>
      <c r="F28" s="51" t="s">
        <v>39</v>
      </c>
      <c r="G28" s="52"/>
      <c r="H28" s="53" t="s">
        <v>38</v>
      </c>
      <c r="I28" s="32"/>
      <c r="J28" s="33"/>
      <c r="K28" s="33"/>
      <c r="L28" s="33"/>
      <c r="M28" s="33"/>
    </row>
    <row r="29" spans="1:13" ht="20.100000000000001" customHeight="1" x14ac:dyDescent="0.15">
      <c r="A29" s="1">
        <f>ROW()-ROW(A27)</f>
        <v>2</v>
      </c>
      <c r="B29" s="1">
        <v>1</v>
      </c>
      <c r="C29" s="34"/>
      <c r="D29" s="13"/>
      <c r="E29" s="54" t="s">
        <v>40</v>
      </c>
      <c r="F29" s="55"/>
      <c r="G29" s="56"/>
      <c r="H29" s="57"/>
      <c r="I29" s="32"/>
      <c r="J29" s="33"/>
      <c r="K29" s="33"/>
      <c r="L29" s="33"/>
      <c r="M29" s="33"/>
    </row>
    <row r="30" spans="1:13" ht="45" x14ac:dyDescent="0.15">
      <c r="A30" s="1"/>
      <c r="B30" s="1"/>
      <c r="C30" s="34"/>
      <c r="D30" s="13"/>
      <c r="E30" s="43" t="s">
        <v>41</v>
      </c>
      <c r="F30" s="44" t="s">
        <v>42</v>
      </c>
      <c r="G30" s="58"/>
      <c r="H30" s="45">
        <v>23.193230000000003</v>
      </c>
      <c r="I30" s="32"/>
      <c r="J30" s="33"/>
      <c r="K30" s="33"/>
      <c r="L30" s="33"/>
      <c r="M30" s="33"/>
    </row>
    <row r="31" spans="1:13" ht="27.75" customHeight="1" x14ac:dyDescent="0.15">
      <c r="A31" s="1"/>
      <c r="B31" s="1">
        <f>ROW(B33)-ROW()</f>
        <v>2</v>
      </c>
      <c r="C31" s="34"/>
      <c r="D31" s="13"/>
      <c r="E31" s="50" t="str">
        <f>"2.11." &amp; ROUND((ROW()-ROW($E$30))/2,0) &amp;".1."</f>
        <v>2.11.1.1.</v>
      </c>
      <c r="F31" s="51" t="s">
        <v>43</v>
      </c>
      <c r="G31" s="52"/>
      <c r="H31" s="53" t="s">
        <v>38</v>
      </c>
      <c r="I31" s="32"/>
      <c r="J31" s="33"/>
      <c r="K31" s="33"/>
      <c r="L31" s="33"/>
      <c r="M31" s="33"/>
    </row>
    <row r="32" spans="1:13" ht="24.95" customHeight="1" x14ac:dyDescent="0.15">
      <c r="A32" s="1"/>
      <c r="B32" s="1"/>
      <c r="C32" s="34"/>
      <c r="D32" s="13"/>
      <c r="E32" s="50" t="str">
        <f>"2.11." &amp; ROUND((ROW()-ROW($E$30))/2,0) &amp;".2."</f>
        <v>2.11.1.2.</v>
      </c>
      <c r="F32" s="51" t="s">
        <v>39</v>
      </c>
      <c r="G32" s="52"/>
      <c r="H32" s="53" t="s">
        <v>38</v>
      </c>
      <c r="I32" s="32"/>
      <c r="J32" s="33"/>
      <c r="K32" s="33"/>
      <c r="L32" s="33"/>
      <c r="M32" s="33"/>
    </row>
    <row r="33" spans="1:13" ht="20.100000000000001" customHeight="1" x14ac:dyDescent="0.15">
      <c r="A33" s="1">
        <f>ROW()-ROW(A31)</f>
        <v>2</v>
      </c>
      <c r="B33" s="1">
        <v>1</v>
      </c>
      <c r="C33" s="34"/>
      <c r="D33" s="13"/>
      <c r="E33" s="54" t="s">
        <v>40</v>
      </c>
      <c r="F33" s="55"/>
      <c r="G33" s="56"/>
      <c r="H33" s="57"/>
      <c r="I33" s="32"/>
      <c r="J33" s="33"/>
      <c r="K33" s="33"/>
      <c r="L33" s="33"/>
      <c r="M33" s="33"/>
    </row>
    <row r="34" spans="1:13" ht="45" x14ac:dyDescent="0.15">
      <c r="A34" s="1"/>
      <c r="B34" s="1"/>
      <c r="C34" s="34"/>
      <c r="D34" s="13"/>
      <c r="E34" s="43" t="s">
        <v>44</v>
      </c>
      <c r="F34" s="59" t="s">
        <v>45</v>
      </c>
      <c r="G34" s="41" t="s">
        <v>4</v>
      </c>
      <c r="H34" s="45">
        <v>232.68964966089098</v>
      </c>
      <c r="I34" s="32"/>
      <c r="J34" s="33"/>
      <c r="K34" s="33"/>
      <c r="L34" s="33"/>
      <c r="M34" s="33"/>
    </row>
    <row r="35" spans="1:13" ht="33.75" x14ac:dyDescent="0.15">
      <c r="A35" s="1"/>
      <c r="B35" s="1"/>
      <c r="C35" s="34"/>
      <c r="D35" s="13"/>
      <c r="E35" s="39" t="s">
        <v>46</v>
      </c>
      <c r="F35" s="40" t="s">
        <v>47</v>
      </c>
      <c r="G35" s="41" t="s">
        <v>4</v>
      </c>
      <c r="H35" s="45">
        <v>388.09</v>
      </c>
      <c r="I35" s="32"/>
      <c r="J35" s="33"/>
      <c r="K35" s="33"/>
      <c r="L35" s="33"/>
      <c r="M35" s="33"/>
    </row>
    <row r="36" spans="1:13" ht="24.95" customHeight="1" x14ac:dyDescent="0.15">
      <c r="A36" s="1"/>
      <c r="B36" s="1"/>
      <c r="C36" s="34"/>
      <c r="D36" s="13"/>
      <c r="E36" s="43" t="s">
        <v>48</v>
      </c>
      <c r="F36" s="49" t="s">
        <v>49</v>
      </c>
      <c r="G36" s="41" t="s">
        <v>4</v>
      </c>
      <c r="H36" s="45">
        <v>0</v>
      </c>
      <c r="I36" s="32"/>
      <c r="J36" s="33"/>
      <c r="K36" s="33"/>
      <c r="L36" s="33"/>
      <c r="M36" s="33"/>
    </row>
    <row r="37" spans="1:13" ht="24.95" customHeight="1" x14ac:dyDescent="0.15">
      <c r="A37" s="1"/>
      <c r="B37" s="1"/>
      <c r="C37" s="34"/>
      <c r="D37" s="13"/>
      <c r="E37" s="39" t="s">
        <v>50</v>
      </c>
      <c r="F37" s="40" t="s">
        <v>51</v>
      </c>
      <c r="G37" s="41" t="s">
        <v>4</v>
      </c>
      <c r="H37" s="42">
        <f>H39-H40+H41</f>
        <v>0</v>
      </c>
      <c r="I37" s="32"/>
      <c r="J37" s="33"/>
      <c r="K37" s="33"/>
      <c r="L37" s="33"/>
      <c r="M37" s="33"/>
    </row>
    <row r="38" spans="1:13" ht="20.100000000000001" customHeight="1" x14ac:dyDescent="0.15">
      <c r="A38" s="1"/>
      <c r="B38" s="1"/>
      <c r="C38" s="34"/>
      <c r="D38" s="13"/>
      <c r="E38" s="43" t="s">
        <v>52</v>
      </c>
      <c r="F38" s="49" t="s">
        <v>53</v>
      </c>
      <c r="G38" s="41" t="s">
        <v>4</v>
      </c>
      <c r="H38" s="45">
        <v>0</v>
      </c>
      <c r="I38" s="32"/>
      <c r="J38" s="33"/>
      <c r="K38" s="33"/>
      <c r="L38" s="33"/>
      <c r="M38" s="33"/>
    </row>
    <row r="39" spans="1:13" ht="20.100000000000001" customHeight="1" x14ac:dyDescent="0.15">
      <c r="A39" s="1"/>
      <c r="B39" s="1"/>
      <c r="C39" s="34"/>
      <c r="D39" s="13"/>
      <c r="E39" s="43" t="s">
        <v>54</v>
      </c>
      <c r="F39" s="49" t="s">
        <v>55</v>
      </c>
      <c r="G39" s="41" t="s">
        <v>4</v>
      </c>
      <c r="H39" s="45">
        <v>0</v>
      </c>
      <c r="I39" s="32"/>
      <c r="J39" s="33"/>
      <c r="K39" s="33"/>
      <c r="L39" s="33"/>
      <c r="M39" s="33"/>
    </row>
    <row r="40" spans="1:13" ht="20.100000000000001" customHeight="1" x14ac:dyDescent="0.15">
      <c r="A40" s="1"/>
      <c r="B40" s="1"/>
      <c r="C40" s="34"/>
      <c r="D40" s="13"/>
      <c r="E40" s="43" t="s">
        <v>56</v>
      </c>
      <c r="F40" s="49" t="s">
        <v>57</v>
      </c>
      <c r="G40" s="41" t="s">
        <v>4</v>
      </c>
      <c r="H40" s="45">
        <v>0</v>
      </c>
      <c r="I40" s="32"/>
      <c r="J40" s="33"/>
      <c r="K40" s="33"/>
      <c r="L40" s="33"/>
      <c r="M40" s="33"/>
    </row>
    <row r="41" spans="1:13" ht="20.100000000000001" customHeight="1" x14ac:dyDescent="0.15">
      <c r="A41" s="1"/>
      <c r="B41" s="1"/>
      <c r="C41" s="34"/>
      <c r="D41" s="13"/>
      <c r="E41" s="43" t="s">
        <v>58</v>
      </c>
      <c r="F41" s="49" t="s">
        <v>59</v>
      </c>
      <c r="G41" s="41" t="s">
        <v>4</v>
      </c>
      <c r="H41" s="45">
        <v>0</v>
      </c>
      <c r="I41" s="32"/>
      <c r="J41" s="33"/>
      <c r="K41" s="33"/>
      <c r="L41" s="33"/>
      <c r="M41" s="33"/>
    </row>
    <row r="42" spans="1:13" ht="20.100000000000001" customHeight="1" x14ac:dyDescent="0.15">
      <c r="A42" s="1"/>
      <c r="B42" s="1"/>
      <c r="C42" s="34"/>
      <c r="D42" s="13"/>
      <c r="E42" s="43" t="s">
        <v>60</v>
      </c>
      <c r="F42" s="49" t="s">
        <v>61</v>
      </c>
      <c r="G42" s="41" t="s">
        <v>4</v>
      </c>
      <c r="H42" s="45">
        <v>0</v>
      </c>
      <c r="I42" s="32"/>
      <c r="J42" s="33"/>
      <c r="K42" s="33"/>
      <c r="L42" s="33"/>
      <c r="M42" s="33"/>
    </row>
    <row r="43" spans="1:13" ht="20.100000000000001" customHeight="1" x14ac:dyDescent="0.15">
      <c r="A43" s="1"/>
      <c r="B43" s="1"/>
      <c r="C43" s="34"/>
      <c r="D43" s="13"/>
      <c r="E43" s="39" t="s">
        <v>62</v>
      </c>
      <c r="F43" s="40" t="s">
        <v>63</v>
      </c>
      <c r="G43" s="41" t="s">
        <v>4</v>
      </c>
      <c r="H43" s="45">
        <v>0</v>
      </c>
      <c r="I43" s="32"/>
      <c r="J43" s="33"/>
      <c r="K43" s="33"/>
      <c r="L43" s="33"/>
      <c r="M43" s="33"/>
    </row>
    <row r="44" spans="1:13" ht="33.75" x14ac:dyDescent="0.15">
      <c r="A44" s="1"/>
      <c r="B44" s="1"/>
      <c r="C44" s="34"/>
      <c r="D44" s="13"/>
      <c r="E44" s="39" t="s">
        <v>64</v>
      </c>
      <c r="F44" s="40" t="s">
        <v>65</v>
      </c>
      <c r="G44" s="58"/>
      <c r="H44" s="60">
        <v>0</v>
      </c>
      <c r="I44" s="32"/>
      <c r="J44" s="33"/>
      <c r="K44" s="33"/>
      <c r="L44" s="33"/>
      <c r="M44" s="33"/>
    </row>
    <row r="45" spans="1:13" ht="20.100000000000001" customHeight="1" x14ac:dyDescent="0.15">
      <c r="A45" s="1"/>
      <c r="B45" s="1"/>
      <c r="C45" s="34"/>
      <c r="D45" s="13"/>
      <c r="E45" s="39" t="s">
        <v>66</v>
      </c>
      <c r="F45" s="40" t="s">
        <v>67</v>
      </c>
      <c r="G45" s="58" t="s">
        <v>68</v>
      </c>
      <c r="H45" s="45">
        <v>234.114498</v>
      </c>
      <c r="I45" s="32"/>
      <c r="J45" s="33"/>
      <c r="K45" s="33"/>
      <c r="L45" s="33"/>
      <c r="M45" s="33"/>
    </row>
    <row r="46" spans="1:13" ht="24.95" customHeight="1" x14ac:dyDescent="0.15">
      <c r="A46" s="1"/>
      <c r="B46" s="1"/>
      <c r="C46" s="34"/>
      <c r="D46" s="13"/>
      <c r="E46" s="39" t="s">
        <v>69</v>
      </c>
      <c r="F46" s="40" t="s">
        <v>70</v>
      </c>
      <c r="G46" s="58" t="s">
        <v>68</v>
      </c>
      <c r="H46" s="45">
        <v>0</v>
      </c>
      <c r="I46" s="32"/>
      <c r="J46" s="33"/>
      <c r="K46" s="33"/>
      <c r="L46" s="33"/>
      <c r="M46" s="33"/>
    </row>
    <row r="47" spans="1:13" ht="24.95" customHeight="1" x14ac:dyDescent="0.15">
      <c r="A47" s="1"/>
      <c r="B47" s="1"/>
      <c r="C47" s="34"/>
      <c r="D47" s="13"/>
      <c r="E47" s="39" t="s">
        <v>71</v>
      </c>
      <c r="F47" s="40" t="s">
        <v>72</v>
      </c>
      <c r="G47" s="58" t="s">
        <v>73</v>
      </c>
      <c r="H47" s="45">
        <v>0</v>
      </c>
      <c r="I47" s="32"/>
      <c r="J47" s="33"/>
      <c r="K47" s="33"/>
      <c r="L47" s="33"/>
      <c r="M47" s="33"/>
    </row>
    <row r="48" spans="1:13" ht="24.95" customHeight="1" x14ac:dyDescent="0.15">
      <c r="A48" s="1"/>
      <c r="B48" s="1"/>
      <c r="C48" s="34"/>
      <c r="D48" s="13"/>
      <c r="E48" s="39" t="s">
        <v>74</v>
      </c>
      <c r="F48" s="40" t="s">
        <v>75</v>
      </c>
      <c r="G48" s="58" t="s">
        <v>68</v>
      </c>
      <c r="H48" s="45">
        <v>0</v>
      </c>
      <c r="I48" s="32"/>
      <c r="J48" s="33"/>
      <c r="K48" s="33"/>
      <c r="L48" s="33"/>
      <c r="M48" s="33"/>
    </row>
    <row r="49" spans="1:13" ht="20.100000000000001" customHeight="1" thickBot="1" x14ac:dyDescent="0.2">
      <c r="A49" s="1"/>
      <c r="B49" s="1"/>
      <c r="C49" s="34"/>
      <c r="D49" s="13"/>
      <c r="E49" s="61" t="s">
        <v>76</v>
      </c>
      <c r="F49" s="62" t="s">
        <v>77</v>
      </c>
      <c r="G49" s="63" t="s">
        <v>78</v>
      </c>
      <c r="H49" s="64">
        <v>3</v>
      </c>
      <c r="I49" s="32"/>
      <c r="J49" s="33"/>
      <c r="K49" s="33"/>
      <c r="L49" s="33"/>
      <c r="M49" s="33"/>
    </row>
    <row r="50" spans="1:13" ht="20.100000000000001" customHeight="1" x14ac:dyDescent="0.15">
      <c r="A50" s="3"/>
      <c r="B50" s="1"/>
      <c r="C50" s="8"/>
      <c r="D50" s="65"/>
      <c r="E50" s="66"/>
      <c r="F50" s="66"/>
      <c r="G50" s="67"/>
      <c r="H50" s="66"/>
      <c r="I50" s="68"/>
    </row>
  </sheetData>
  <sheetProtection password="E4D4" sheet="1" objects="1" scenarios="1" formatColumns="0" formatRows="0"/>
  <mergeCells count="5">
    <mergeCell ref="E7:H7"/>
    <mergeCell ref="E8:H8"/>
    <mergeCell ref="E9:H9"/>
    <mergeCell ref="E29:H29"/>
    <mergeCell ref="E33:H33"/>
  </mergeCells>
  <dataValidations count="2">
    <dataValidation type="decimal" operator="greaterThanOrEqual" allowBlank="1" showErrorMessage="1" error="Допускается ввод только действительных неотрицательных чисел." sqref="H34:H43 H45:H48 H30 H11:H26">
      <formula1>0</formula1>
    </dataValidation>
    <dataValidation type="whole" operator="greaterThanOrEqual" allowBlank="1" showErrorMessage="1" error="Допускается ввод только целых неотрицательных чисел." sqref="H49">
      <formula1>0</formula1>
    </dataValidation>
  </dataValidations>
  <hyperlinks>
    <hyperlink ref="E29:H29" location="'Ф-3.5'!A1" display="Добавить контрагента"/>
    <hyperlink ref="E33:H33" location="'Ф-3.5'!A1" display="Добавить контрагента"/>
  </hyperlink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8">
    <pageSetUpPr fitToPage="1"/>
  </sheetPr>
  <dimension ref="A1:M32"/>
  <sheetViews>
    <sheetView showGridLines="0" view="pageBreakPreview" topLeftCell="C4" zoomScale="60" zoomScaleNormal="85" workbookViewId="0">
      <selection activeCell="F38" sqref="F38"/>
    </sheetView>
  </sheetViews>
  <sheetFormatPr defaultRowHeight="11.25" x14ac:dyDescent="0.15"/>
  <cols>
    <col min="1" max="2" width="8.140625" style="69" hidden="1" customWidth="1"/>
    <col min="3" max="3" width="9" style="70" bestFit="1" customWidth="1"/>
    <col min="4" max="4" width="4.5703125" customWidth="1"/>
    <col min="5" max="5" width="10.7109375" customWidth="1"/>
    <col min="6" max="6" width="77.28515625" customWidth="1"/>
    <col min="7" max="7" width="27.140625" customWidth="1"/>
  </cols>
  <sheetData>
    <row r="1" spans="1:13" s="5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2"/>
    </row>
    <row r="2" spans="1:13" s="5" customFormat="1" ht="32.25" hidden="1" customHeight="1" x14ac:dyDescent="0.15">
      <c r="A2" s="1"/>
      <c r="B2" s="1"/>
      <c r="C2" s="2"/>
    </row>
    <row r="3" spans="1:13" s="5" customFormat="1" ht="32.25" hidden="1" customHeight="1" x14ac:dyDescent="0.15">
      <c r="A3" s="1"/>
      <c r="B3" s="1"/>
      <c r="C3" s="2"/>
      <c r="D3" s="2"/>
      <c r="E3" s="2"/>
      <c r="F3" s="2"/>
      <c r="G3" s="2"/>
    </row>
    <row r="4" spans="1:13" x14ac:dyDescent="0.15">
      <c r="A4" s="1"/>
      <c r="B4" s="1"/>
      <c r="C4" s="8"/>
      <c r="D4" s="9"/>
      <c r="E4" s="10"/>
      <c r="F4" s="10"/>
      <c r="G4" s="10"/>
      <c r="H4" s="12" t="str">
        <f>FORMID</f>
        <v>VO.OPENINFO.BALANCE.4.178</v>
      </c>
    </row>
    <row r="5" spans="1:13" x14ac:dyDescent="0.15">
      <c r="A5" s="1"/>
      <c r="B5" s="1"/>
      <c r="C5" s="8"/>
      <c r="D5" s="13"/>
      <c r="E5" s="14"/>
      <c r="F5" s="14"/>
      <c r="G5" s="14"/>
      <c r="H5" s="16" t="s">
        <v>79</v>
      </c>
    </row>
    <row r="6" spans="1:13" ht="12" thickBot="1" x14ac:dyDescent="0.2">
      <c r="A6" s="1"/>
      <c r="B6" s="1"/>
      <c r="C6" s="8"/>
      <c r="D6" s="13"/>
      <c r="E6" s="14"/>
      <c r="F6" s="14"/>
      <c r="G6" s="14"/>
      <c r="H6" s="16"/>
    </row>
    <row r="7" spans="1:13" s="76" customFormat="1" ht="30" customHeight="1" x14ac:dyDescent="0.15">
      <c r="A7" s="72"/>
      <c r="B7" s="72"/>
      <c r="C7" s="73"/>
      <c r="D7" s="74"/>
      <c r="E7" s="20" t="s">
        <v>80</v>
      </c>
      <c r="F7" s="21"/>
      <c r="G7" s="22"/>
      <c r="H7" s="75"/>
      <c r="J7" s="77"/>
      <c r="K7" s="77"/>
      <c r="L7" s="77"/>
      <c r="M7" s="77"/>
    </row>
    <row r="8" spans="1:13" s="24" customFormat="1" ht="12.75" x14ac:dyDescent="0.15">
      <c r="A8" s="17"/>
      <c r="B8" s="17"/>
      <c r="C8" s="18"/>
      <c r="D8" s="19"/>
      <c r="E8" s="26" t="str">
        <f>COMPANY</f>
        <v>АО "АТЭК"</v>
      </c>
      <c r="F8" s="27"/>
      <c r="G8" s="28"/>
      <c r="H8" s="23"/>
      <c r="J8" s="25"/>
      <c r="K8" s="25"/>
      <c r="L8" s="25"/>
      <c r="M8" s="25"/>
    </row>
    <row r="9" spans="1:13" ht="12" thickBot="1" x14ac:dyDescent="0.2">
      <c r="A9" s="1"/>
      <c r="B9" s="1"/>
      <c r="C9" s="8"/>
      <c r="D9" s="13"/>
      <c r="E9" s="29" t="str">
        <f>" за "  &amp;YEAR_PERIOD&amp;" год"</f>
        <v xml:space="preserve"> за 2016 год</v>
      </c>
      <c r="F9" s="30"/>
      <c r="G9" s="31"/>
      <c r="H9" s="32"/>
      <c r="J9" s="33"/>
      <c r="K9" s="33"/>
      <c r="L9" s="33"/>
      <c r="M9" s="33"/>
    </row>
    <row r="10" spans="1:13" ht="12" thickBot="1" x14ac:dyDescent="0.2">
      <c r="A10" s="1"/>
      <c r="B10" s="1"/>
      <c r="C10" s="34"/>
      <c r="D10" s="13"/>
      <c r="E10" s="78"/>
      <c r="F10" s="79"/>
      <c r="G10" s="80"/>
      <c r="H10" s="32"/>
      <c r="J10" s="33"/>
      <c r="K10" s="33"/>
      <c r="L10" s="33"/>
      <c r="M10" s="33"/>
    </row>
    <row r="11" spans="1:13" ht="24.95" customHeight="1" x14ac:dyDescent="0.15">
      <c r="A11" s="1"/>
      <c r="B11" s="1"/>
      <c r="C11" s="34"/>
      <c r="D11" s="13"/>
      <c r="E11" s="81" t="s">
        <v>2</v>
      </c>
      <c r="F11" s="36" t="s">
        <v>81</v>
      </c>
      <c r="G11" s="82">
        <v>0</v>
      </c>
      <c r="H11" s="83"/>
      <c r="I11" s="33"/>
      <c r="J11" s="33"/>
      <c r="K11" s="33"/>
      <c r="L11" s="33"/>
    </row>
    <row r="12" spans="1:13" ht="24.95" customHeight="1" x14ac:dyDescent="0.15">
      <c r="A12" s="1"/>
      <c r="B12" s="1"/>
      <c r="C12" s="34"/>
      <c r="D12" s="13"/>
      <c r="E12" s="84" t="s">
        <v>5</v>
      </c>
      <c r="F12" s="40" t="s">
        <v>82</v>
      </c>
      <c r="G12" s="85">
        <f>SUM(G13:G19)</f>
        <v>0</v>
      </c>
      <c r="H12" s="32"/>
      <c r="I12" s="33"/>
      <c r="J12" s="33"/>
      <c r="K12" s="33"/>
      <c r="L12" s="33"/>
    </row>
    <row r="13" spans="1:13" ht="20.100000000000001" customHeight="1" x14ac:dyDescent="0.15">
      <c r="A13" s="1"/>
      <c r="B13" s="1"/>
      <c r="C13" s="34"/>
      <c r="D13" s="13"/>
      <c r="E13" s="43" t="s">
        <v>7</v>
      </c>
      <c r="F13" s="44" t="s">
        <v>83</v>
      </c>
      <c r="G13" s="86">
        <v>0</v>
      </c>
      <c r="H13" s="32"/>
      <c r="I13" s="33"/>
      <c r="J13" s="33"/>
      <c r="K13" s="33"/>
      <c r="L13" s="33"/>
    </row>
    <row r="14" spans="1:13" ht="20.100000000000001" customHeight="1" x14ac:dyDescent="0.15">
      <c r="A14" s="1"/>
      <c r="B14" s="1"/>
      <c r="C14" s="34"/>
      <c r="D14" s="13"/>
      <c r="E14" s="43" t="s">
        <v>9</v>
      </c>
      <c r="F14" s="44" t="s">
        <v>84</v>
      </c>
      <c r="G14" s="86">
        <v>0</v>
      </c>
      <c r="H14" s="32"/>
      <c r="I14" s="33"/>
      <c r="J14" s="33"/>
      <c r="K14" s="33"/>
      <c r="L14" s="33"/>
    </row>
    <row r="15" spans="1:13" ht="20.100000000000001" customHeight="1" x14ac:dyDescent="0.15">
      <c r="A15" s="1"/>
      <c r="B15" s="1"/>
      <c r="C15" s="34"/>
      <c r="D15" s="13"/>
      <c r="E15" s="43" t="s">
        <v>18</v>
      </c>
      <c r="F15" s="44" t="s">
        <v>85</v>
      </c>
      <c r="G15" s="86">
        <v>0</v>
      </c>
      <c r="H15" s="32"/>
      <c r="I15" s="33"/>
      <c r="J15" s="33"/>
      <c r="K15" s="33"/>
      <c r="L15" s="33"/>
    </row>
    <row r="16" spans="1:13" ht="20.100000000000001" customHeight="1" x14ac:dyDescent="0.15">
      <c r="A16" s="1"/>
      <c r="B16" s="1"/>
      <c r="C16" s="34"/>
      <c r="D16" s="13"/>
      <c r="E16" s="43" t="s">
        <v>20</v>
      </c>
      <c r="F16" s="44" t="s">
        <v>86</v>
      </c>
      <c r="G16" s="86">
        <v>0</v>
      </c>
      <c r="H16" s="32"/>
      <c r="I16" s="33"/>
      <c r="J16" s="33"/>
      <c r="K16" s="33"/>
      <c r="L16" s="33"/>
    </row>
    <row r="17" spans="1:12" ht="20.100000000000001" customHeight="1" x14ac:dyDescent="0.15">
      <c r="A17" s="1"/>
      <c r="B17" s="1"/>
      <c r="C17" s="34"/>
      <c r="D17" s="13"/>
      <c r="E17" s="43" t="s">
        <v>22</v>
      </c>
      <c r="F17" s="44" t="s">
        <v>87</v>
      </c>
      <c r="G17" s="86">
        <v>0</v>
      </c>
      <c r="H17" s="32"/>
      <c r="I17" s="33"/>
      <c r="J17" s="33"/>
      <c r="K17" s="33"/>
      <c r="L17" s="33"/>
    </row>
    <row r="18" spans="1:12" ht="20.100000000000001" customHeight="1" x14ac:dyDescent="0.15">
      <c r="A18" s="1"/>
      <c r="B18" s="1"/>
      <c r="C18" s="34"/>
      <c r="D18" s="13"/>
      <c r="E18" s="43" t="s">
        <v>24</v>
      </c>
      <c r="F18" s="44" t="s">
        <v>88</v>
      </c>
      <c r="G18" s="86">
        <v>0</v>
      </c>
      <c r="H18" s="32"/>
      <c r="I18" s="33"/>
      <c r="J18" s="33"/>
      <c r="K18" s="33"/>
      <c r="L18" s="33"/>
    </row>
    <row r="19" spans="1:12" ht="20.100000000000001" customHeight="1" x14ac:dyDescent="0.15">
      <c r="A19" s="1"/>
      <c r="B19" s="1"/>
      <c r="C19" s="34"/>
      <c r="D19" s="13"/>
      <c r="E19" s="43" t="s">
        <v>26</v>
      </c>
      <c r="F19" s="44" t="s">
        <v>89</v>
      </c>
      <c r="G19" s="86">
        <v>0</v>
      </c>
      <c r="H19" s="32"/>
      <c r="I19" s="33"/>
      <c r="J19" s="33"/>
      <c r="K19" s="33"/>
      <c r="L19" s="33"/>
    </row>
    <row r="20" spans="1:12" ht="45" x14ac:dyDescent="0.15">
      <c r="A20" s="1"/>
      <c r="B20" s="1"/>
      <c r="C20" s="34"/>
      <c r="D20" s="13"/>
      <c r="E20" s="39" t="s">
        <v>46</v>
      </c>
      <c r="F20" s="40" t="s">
        <v>90</v>
      </c>
      <c r="G20" s="85">
        <f>SUM(G21:G27)</f>
        <v>0</v>
      </c>
      <c r="H20" s="32"/>
      <c r="I20" s="33"/>
      <c r="J20" s="33"/>
      <c r="K20" s="33"/>
      <c r="L20" s="33"/>
    </row>
    <row r="21" spans="1:12" ht="20.100000000000001" customHeight="1" x14ac:dyDescent="0.15">
      <c r="A21" s="1"/>
      <c r="B21" s="1"/>
      <c r="C21" s="34"/>
      <c r="D21" s="13"/>
      <c r="E21" s="43" t="s">
        <v>48</v>
      </c>
      <c r="F21" s="44" t="s">
        <v>83</v>
      </c>
      <c r="G21" s="86">
        <v>0</v>
      </c>
      <c r="H21" s="32"/>
      <c r="I21" s="33"/>
      <c r="J21" s="33"/>
      <c r="K21" s="33"/>
      <c r="L21" s="33"/>
    </row>
    <row r="22" spans="1:12" ht="20.100000000000001" customHeight="1" x14ac:dyDescent="0.15">
      <c r="A22" s="1"/>
      <c r="B22" s="1"/>
      <c r="C22" s="34"/>
      <c r="D22" s="13"/>
      <c r="E22" s="43" t="s">
        <v>91</v>
      </c>
      <c r="F22" s="44" t="s">
        <v>84</v>
      </c>
      <c r="G22" s="86">
        <v>0</v>
      </c>
      <c r="H22" s="32"/>
      <c r="I22" s="33"/>
      <c r="J22" s="33"/>
      <c r="K22" s="33"/>
      <c r="L22" s="33"/>
    </row>
    <row r="23" spans="1:12" ht="20.100000000000001" customHeight="1" x14ac:dyDescent="0.15">
      <c r="A23" s="1"/>
      <c r="B23" s="1"/>
      <c r="C23" s="34"/>
      <c r="D23" s="13"/>
      <c r="E23" s="43" t="s">
        <v>92</v>
      </c>
      <c r="F23" s="44" t="s">
        <v>85</v>
      </c>
      <c r="G23" s="86">
        <v>0</v>
      </c>
      <c r="H23" s="32"/>
      <c r="I23" s="33"/>
      <c r="J23" s="33"/>
      <c r="K23" s="33"/>
      <c r="L23" s="33"/>
    </row>
    <row r="24" spans="1:12" ht="20.100000000000001" customHeight="1" x14ac:dyDescent="0.15">
      <c r="A24" s="1"/>
      <c r="B24" s="1"/>
      <c r="C24" s="34"/>
      <c r="D24" s="13"/>
      <c r="E24" s="43" t="s">
        <v>93</v>
      </c>
      <c r="F24" s="44" t="s">
        <v>86</v>
      </c>
      <c r="G24" s="86">
        <v>0</v>
      </c>
      <c r="H24" s="32"/>
      <c r="I24" s="33"/>
      <c r="J24" s="33"/>
      <c r="K24" s="33"/>
      <c r="L24" s="33"/>
    </row>
    <row r="25" spans="1:12" ht="20.100000000000001" customHeight="1" x14ac:dyDescent="0.15">
      <c r="A25" s="1"/>
      <c r="B25" s="1"/>
      <c r="C25" s="34"/>
      <c r="D25" s="13"/>
      <c r="E25" s="43" t="s">
        <v>94</v>
      </c>
      <c r="F25" s="44" t="s">
        <v>87</v>
      </c>
      <c r="G25" s="86">
        <v>0</v>
      </c>
      <c r="H25" s="32"/>
      <c r="I25" s="33"/>
      <c r="J25" s="33"/>
      <c r="K25" s="33"/>
      <c r="L25" s="33"/>
    </row>
    <row r="26" spans="1:12" ht="20.100000000000001" customHeight="1" x14ac:dyDescent="0.15">
      <c r="A26" s="1"/>
      <c r="B26" s="1"/>
      <c r="C26" s="34"/>
      <c r="D26" s="13"/>
      <c r="E26" s="43" t="s">
        <v>95</v>
      </c>
      <c r="F26" s="44" t="s">
        <v>88</v>
      </c>
      <c r="G26" s="86">
        <v>0</v>
      </c>
      <c r="H26" s="32"/>
      <c r="I26" s="33"/>
      <c r="J26" s="33"/>
      <c r="K26" s="33"/>
      <c r="L26" s="33"/>
    </row>
    <row r="27" spans="1:12" ht="20.100000000000001" customHeight="1" x14ac:dyDescent="0.15">
      <c r="A27" s="1"/>
      <c r="B27" s="1"/>
      <c r="C27" s="34"/>
      <c r="D27" s="13"/>
      <c r="E27" s="43" t="s">
        <v>96</v>
      </c>
      <c r="F27" s="44" t="s">
        <v>89</v>
      </c>
      <c r="G27" s="86">
        <v>0</v>
      </c>
      <c r="H27" s="32"/>
      <c r="I27" s="33"/>
      <c r="J27" s="33"/>
      <c r="K27" s="33"/>
      <c r="L27" s="33"/>
    </row>
    <row r="28" spans="1:12" ht="24.95" customHeight="1" x14ac:dyDescent="0.15">
      <c r="A28" s="1"/>
      <c r="B28" s="1"/>
      <c r="C28" s="34"/>
      <c r="D28" s="13"/>
      <c r="E28" s="84" t="s">
        <v>50</v>
      </c>
      <c r="F28" s="40" t="s">
        <v>97</v>
      </c>
      <c r="G28" s="87">
        <v>0</v>
      </c>
      <c r="H28" s="32"/>
      <c r="I28" s="33"/>
      <c r="J28" s="33"/>
      <c r="K28" s="33"/>
      <c r="L28" s="33"/>
    </row>
    <row r="29" spans="1:12" ht="20.100000000000001" customHeight="1" thickBot="1" x14ac:dyDescent="0.2">
      <c r="A29" s="1"/>
      <c r="B29" s="1"/>
      <c r="C29" s="34"/>
      <c r="D29" s="13"/>
      <c r="E29" s="88" t="s">
        <v>62</v>
      </c>
      <c r="F29" s="62" t="s">
        <v>98</v>
      </c>
      <c r="G29" s="64">
        <v>0</v>
      </c>
      <c r="H29" s="32"/>
      <c r="I29" s="33"/>
      <c r="J29" s="33"/>
      <c r="K29" s="33"/>
      <c r="L29" s="33"/>
    </row>
    <row r="30" spans="1:12" x14ac:dyDescent="0.15">
      <c r="A30" s="1"/>
      <c r="B30" s="1"/>
      <c r="C30" s="34"/>
      <c r="D30" s="13"/>
      <c r="E30" s="89"/>
      <c r="F30" s="90"/>
      <c r="G30" s="90"/>
      <c r="H30" s="32"/>
      <c r="I30" s="33"/>
      <c r="J30" s="33"/>
      <c r="K30" s="33"/>
      <c r="L30" s="33"/>
    </row>
    <row r="31" spans="1:12" ht="16.5" customHeight="1" x14ac:dyDescent="0.15">
      <c r="A31" s="1"/>
      <c r="B31" s="1"/>
      <c r="C31" s="34"/>
      <c r="D31" s="13"/>
      <c r="E31" s="91" t="str">
        <f>IF('[1]Ссылки на публикации'!H17="","",'[1]Ссылки на публикации'!H17)</f>
        <v>http://www.tarifspb.ru</v>
      </c>
      <c r="F31" s="91"/>
      <c r="G31" s="91"/>
      <c r="H31" s="32"/>
      <c r="I31" s="33"/>
      <c r="J31" s="33"/>
      <c r="K31" s="33"/>
      <c r="L31" s="33"/>
    </row>
    <row r="32" spans="1:12" x14ac:dyDescent="0.15">
      <c r="A32" s="3"/>
      <c r="B32" s="1"/>
      <c r="C32" s="8"/>
      <c r="D32" s="65"/>
      <c r="E32" s="66"/>
      <c r="F32" s="66"/>
      <c r="G32" s="66"/>
      <c r="H32" s="68"/>
    </row>
  </sheetData>
  <sheetProtection password="E4D4" sheet="1" objects="1" scenarios="1" formatColumns="0" formatRows="0"/>
  <mergeCells count="4">
    <mergeCell ref="E7:G7"/>
    <mergeCell ref="E8:G8"/>
    <mergeCell ref="E9:G9"/>
    <mergeCell ref="E31:G31"/>
  </mergeCells>
  <dataValidations count="3">
    <dataValidation type="decimal" operator="greaterThanOrEqual" allowBlank="1" showErrorMessage="1" error="Допускается ввод только действительных неотрицательных чисел." sqref="G28">
      <formula1>0</formula1>
    </dataValidation>
    <dataValidation type="whole" operator="greaterThanOrEqual" allowBlank="1" showErrorMessage="1" error="Допускается ввод только целых неотрицательных чисел." sqref="G11:G27 G29:G30">
      <formula1>0</formula1>
    </dataValidation>
    <dataValidation type="textLength" allowBlank="1" showInputMessage="1" showErrorMessage="1" sqref="G10">
      <formula1>0</formula1>
      <formula2>900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Ф-3.5</vt:lpstr>
      <vt:lpstr>Ф-3.6</vt:lpstr>
      <vt:lpstr>'Ф-3.5'!Область_печати</vt:lpstr>
      <vt:lpstr>'Ф-3.6'!Область_печати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2017-04-26T10:59:12Z</dcterms:created>
  <dcterms:modified xsi:type="dcterms:W3CDTF">2017-04-26T10:59:44Z</dcterms:modified>
</cp:coreProperties>
</file>