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СТ-ТС.16А" sheetId="1" r:id="rId1"/>
    <sheet name="СТ-ТС.16А.2" sheetId="2" r:id="rId2"/>
    <sheet name="СТ-ТС.24" sheetId="3" r:id="rId3"/>
    <sheet name="СТ-ТС.25" sheetId="4" r:id="rId4"/>
  </sheets>
  <externalReferences>
    <externalReference r:id="rId5"/>
  </externalReferences>
  <definedNames>
    <definedName name="COMPANY">[1]Титульный!$F$14</definedName>
    <definedName name="FORMCODE">[1]TSheet!$C$2</definedName>
    <definedName name="FORMID">[1]TSheet!$C$1</definedName>
    <definedName name="FORMNAME">[1]TSheet!$C$3</definedName>
    <definedName name="ID">[1]Титульный!$A$1</definedName>
    <definedName name="KIND_ACTIVITY">[1]Титульный!$F$20</definedName>
    <definedName name="LIST_ORG">[1]SheetOrgReestr!$A$2:$A$178</definedName>
    <definedName name="Paper">[1]TSheet!$M$2</definedName>
    <definedName name="Period_name_0">[1]TSheet!$N$3</definedName>
    <definedName name="Period_name_1">[1]TSheet!$N$4</definedName>
    <definedName name="Period_name_2">[1]TSheet!$N$5</definedName>
    <definedName name="Period_name_3">[1]TSheet!$N$6</definedName>
    <definedName name="Period_name_4">[1]TSheet!$N$7</definedName>
    <definedName name="PF">[1]Титульный!$F$18</definedName>
    <definedName name="PLANFACT">[1]TSheet!$G$2:$G$3</definedName>
    <definedName name="PUBL">[1]TSheet!$L$2:$L$3</definedName>
    <definedName name="SCOPE_LOAD_1">'СТ-ТС.16А'!$G$18:$U$65</definedName>
    <definedName name="SCOPE_LOAD_1_2">'СТ-ТС.16А.2'!$G$18:$U$65</definedName>
    <definedName name="T_RNG_4">[1]Титульный!$F$32</definedName>
    <definedName name="TARIFF_CNG_DATE_1">[1]Титульный!$F$36</definedName>
    <definedName name="TARIFF_CNG_DATE_2">[1]Титульный!$F$37</definedName>
    <definedName name="TARIFF_CNG_DATE_3">[1]Титульный!$F$38</definedName>
    <definedName name="VERSION">[1]TSheet!$C$4</definedName>
    <definedName name="YEAR_PERIOD">[1]Титульный!$F$23</definedName>
    <definedName name="Квартал">[1]TSheet!$O$2:$O$5</definedName>
    <definedName name="_xlnm.Print_Area" localSheetId="0">'СТ-ТС.16А'!$D$4:$V$71</definedName>
    <definedName name="_xlnm.Print_Area" localSheetId="1">'СТ-ТС.16А.2'!$D$4:$V$71</definedName>
    <definedName name="_xlnm.Print_Area" localSheetId="2">'СТ-ТС.24'!$D$4:$G$27</definedName>
    <definedName name="_xlnm.Print_Area" localSheetId="3">'СТ-ТС.25'!$D$4:$H$21</definedName>
  </definedNames>
  <calcPr calcId="145621"/>
</workbook>
</file>

<file path=xl/calcChain.xml><?xml version="1.0" encoding="utf-8"?>
<calcChain xmlns="http://schemas.openxmlformats.org/spreadsheetml/2006/main">
  <c r="A16" i="4" l="1"/>
  <c r="E15" i="4"/>
  <c r="B15" i="4"/>
  <c r="E10" i="4"/>
  <c r="E9" i="4"/>
  <c r="E8" i="4"/>
  <c r="H4" i="4"/>
  <c r="A1" i="4"/>
  <c r="A24" i="3"/>
  <c r="E23" i="3"/>
  <c r="B23" i="3"/>
  <c r="A23" i="3"/>
  <c r="E22" i="3"/>
  <c r="B22" i="3"/>
  <c r="A22" i="3"/>
  <c r="E21" i="3"/>
  <c r="B21" i="3"/>
  <c r="A21" i="3"/>
  <c r="E20" i="3"/>
  <c r="B20" i="3"/>
  <c r="A20" i="3"/>
  <c r="E19" i="3"/>
  <c r="B19" i="3"/>
  <c r="A19" i="3"/>
  <c r="E18" i="3"/>
  <c r="B18" i="3"/>
  <c r="A18" i="3"/>
  <c r="E17" i="3"/>
  <c r="B17" i="3"/>
  <c r="A17" i="3"/>
  <c r="E16" i="3"/>
  <c r="B16" i="3"/>
  <c r="A16" i="3"/>
  <c r="E15" i="3"/>
  <c r="B15" i="3"/>
  <c r="A15" i="3"/>
  <c r="E14" i="3"/>
  <c r="B14" i="3"/>
  <c r="A14" i="3"/>
  <c r="E13" i="3"/>
  <c r="B13" i="3"/>
  <c r="E8" i="3"/>
  <c r="G4" i="3"/>
  <c r="A1" i="3"/>
  <c r="E68" i="2"/>
  <c r="E10" i="2"/>
  <c r="E9" i="2"/>
  <c r="V4" i="2"/>
  <c r="A1" i="2"/>
  <c r="E68" i="1"/>
  <c r="E10" i="1"/>
  <c r="E9" i="1"/>
  <c r="V4" i="1"/>
  <c r="A1" i="1"/>
</calcChain>
</file>

<file path=xl/sharedStrings.xml><?xml version="1.0" encoding="utf-8"?>
<sst xmlns="http://schemas.openxmlformats.org/spreadsheetml/2006/main" count="649" uniqueCount="71">
  <si>
    <t>СТ-ТС.16.1</t>
  </si>
  <si>
    <t>Информация о ценах (тарифах) на регулируемые товары и услуги *</t>
  </si>
  <si>
    <t>Тарифы на тепловую энергию (мощность)</t>
  </si>
  <si>
    <t>Утвержденный тариф на тепловую энергию (мощность)/ дифференциация по видам теплоносителя</t>
  </si>
  <si>
    <t>Прочие, без учёта НДС</t>
  </si>
  <si>
    <t>Население, с учётом НДС</t>
  </si>
  <si>
    <t>Теплоснабжающие, теплосетевые организации, приобретающие тепловую энергию с целью компенсации потерь тепловой энергии, без учёта НДС</t>
  </si>
  <si>
    <t>Наименование органа регулирования, принявшего решение об утверждении тарифов</t>
  </si>
  <si>
    <t>Реквизиты распоряжения</t>
  </si>
  <si>
    <t>Дата вступления тарифа в силу</t>
  </si>
  <si>
    <t>Срок действия тарифа</t>
  </si>
  <si>
    <t>Источник официального опубликования распоряжения</t>
  </si>
  <si>
    <t>Одноставочный тариф</t>
  </si>
  <si>
    <t>Двухставочный тариф</t>
  </si>
  <si>
    <t>ставка за тепловую энергию</t>
  </si>
  <si>
    <t>ставка за содержание тепловой мощности</t>
  </si>
  <si>
    <t>дата</t>
  </si>
  <si>
    <t>номер</t>
  </si>
  <si>
    <t>руб./Гкал</t>
  </si>
  <si>
    <t>тыс.руб./Гкал/ч в мес.</t>
  </si>
  <si>
    <t>BeginDataRow</t>
  </si>
  <si>
    <t>Вода</t>
  </si>
  <si>
    <t>без дифференциации тарифов по схеме подключения</t>
  </si>
  <si>
    <t>Комитет по тарифам Санкт-Петербурга</t>
  </si>
  <si>
    <t>246-р</t>
  </si>
  <si>
    <t xml:space="preserve">официальный сайт Комитета по тарифам Санкт-Петербурга
http://gov.spb.ru/gov/otrasl/energ_kom/ </t>
  </si>
  <si>
    <t>Удалить</t>
  </si>
  <si>
    <t>х</t>
  </si>
  <si>
    <t>Добавить</t>
  </si>
  <si>
    <t>потребители, подключенные к тепловой сети без дополнительного преобразования на тепловых пунктах, эксплуатируемой теплоснабжающей организацией</t>
  </si>
  <si>
    <t>потребители, подключенные к тепловой сети после (на) тепловых пунктах, эксплуатируемых теплоснабжающей организацией</t>
  </si>
  <si>
    <t>отпуск тепловой энергии с коллекторов</t>
  </si>
  <si>
    <t>Отборный пар давлением:</t>
  </si>
  <si>
    <r>
      <t>от 1,2 до 2,5 кг/см</t>
    </r>
    <r>
      <rPr>
        <vertAlign val="superscript"/>
        <sz val="9"/>
        <rFont val="Tahoma"/>
        <family val="2"/>
        <charset val="204"/>
      </rPr>
      <t>2</t>
    </r>
  </si>
  <si>
    <r>
      <t>от 2,5 до 7 кг/см</t>
    </r>
    <r>
      <rPr>
        <vertAlign val="superscript"/>
        <sz val="9"/>
        <rFont val="Tahoma"/>
        <family val="2"/>
        <charset val="204"/>
      </rPr>
      <t>2</t>
    </r>
  </si>
  <si>
    <r>
      <t>от 7 до 13 кг/см</t>
    </r>
    <r>
      <rPr>
        <vertAlign val="superscript"/>
        <sz val="9"/>
        <rFont val="Tahoma"/>
        <family val="2"/>
        <charset val="204"/>
      </rPr>
      <t>2</t>
    </r>
  </si>
  <si>
    <r>
      <t>свыше 13 кг/см</t>
    </r>
    <r>
      <rPr>
        <vertAlign val="superscript"/>
        <sz val="9"/>
        <rFont val="Tahoma"/>
        <family val="2"/>
        <charset val="204"/>
      </rPr>
      <t>2</t>
    </r>
  </si>
  <si>
    <t>Острый редуцированный пар</t>
  </si>
  <si>
    <t>EndDataRow</t>
  </si>
  <si>
    <t xml:space="preserve">*  </t>
  </si>
  <si>
    <t xml:space="preserve">Информация раскрывается не позднее 30 дней со дня принятия соответствующего решения.  Если какой-либо из показателей отсутствует, в ячейку обязательную для заполнения следует ввести «0» (для числовых показателей) и «-» (для текстовых). </t>
  </si>
  <si>
    <t>СТ-ТС.24</t>
  </si>
  <si>
    <t xml:space="preserve">Информация об условиях, на которых осуществляется поставка регулируемых товаров (оказание регулируемых услуг) и (или) об условиях договоров о подключении   (технологическом присоединении) к системе теплоснабжения*
</t>
  </si>
  <si>
    <t>Условия публичных договоров поставок регулируемых товаров (оказание регулируемых услуг), в том числе  договоров о подключении  (технологическом присоединении) к системе теплоснабжения</t>
  </si>
  <si>
    <t xml:space="preserve">Поставщик обеспечивает поставку Абоненту резе тепловую сеть тепловую энергию в виде горячей воды на отопление, а Абонент обязуется принимать и своевременно оплачивать принятый коммунальный ресурс, а также соблюдать предусмотренный режим его потребления. </t>
  </si>
  <si>
    <t>Поставщик несет обязательства по поставке тепловой энергии перед Абонентом с суммарной нагрузкой в точке присоединения ____ Гкал/час на отопление. Горячее водоснабжение не допускается. Расчетный объем поставляемой тепловой энергии составляет _____ Гкал.</t>
  </si>
  <si>
    <t>Поставка тепловой энергии осуществляется при условии соответствия системы теплопотребления и тепловых сетей Потребителя, а также соответствия организации их эксплуатации требованиям действующих нормативно-правовых актов, положениям настоящего договора и при условии согласования гидравлических параметров системы теплопотребления с Теплоснабжающей организацией.</t>
  </si>
  <si>
    <t>Подача тепловой энергии осуществляется посредством теплоносителя - горячей воды по закрытой системе теплоснабжения. Теплоснабжающая организация обязана обеспечить соответствие параметров теплоносителя требованиям действующих нормативно-правовых актов. Потребитель обязан возвратить в точке поставки тот же объём теплоносителя, что и полученный, за исключением естественных потерь, предельные размеры которых не могут превышать 0,25% от объёма поданного Потребителю теплоносителя. Отбор теплоносителя из системы теплоснабжения запрещён.</t>
  </si>
  <si>
    <t>Потребителю запрещается изменять гидравлические параметры системы теплопотребления после допуска её в эксплуатацию, в том числе использовать запорную арматуру, уменьшать сечение трубопроводов, иным образом ограничивать или увеличивать количество принимаемого и возвращаемого теплоносителя.</t>
  </si>
  <si>
    <t xml:space="preserve">Абонент обязан соблюдать договорные величины тепловых нагрузок и условия теплопотребления, а так же своевременно, согласно технических регламентов производить ремонт, наладку теплопотребляющего оборудования, тепловых сетей и котрольно-измерительных приборов, расположенных в границах балансовой принадлежности Абонента. </t>
  </si>
  <si>
    <t>Теплоснабжающая организация отвечает за транспортировку тепловой энергии (теплоносителя) и эксплуатацию участков присоединённой сети от источника теплоты до точки поставки, а Потребитель отвечает за транспортировку тепловой энергии (теплоносителя) и эксплуатацию участков присоединённой сети от точки поставки до теплопотребляющих установок.</t>
  </si>
  <si>
    <t>При нарушении Абонентом сроков оплаты Энергоснабжающая организация вправе предъявить Абоненту требование об уплате пени в размере 0,1% за каждый день просрочки. При несоблюдении параметров качества теплоснабжения Абонент вправе предъявить Энергоснабжающей организации требование о возмещении убытков. За неисполнение или ненадлежащее исполнение обязанностей по договору стороны несут ответственность, установленную действующим законодательством.</t>
  </si>
  <si>
    <t>Учёт тепловой энергии производится приборами, установленными в точке поставки либо по соглашению Сторон в тепловом пункте потребителя, если точка поставки не расположена в тепловом пункте Потребителя.</t>
  </si>
  <si>
    <t>Стоимость тепловой энергии рассчитывается по тарифам, устанавливаемым в соответствии с Федеральным законом "О теплоснабжении" от 27.07.2010 № 190-ФЗ на основании решений Комитета по тарифам Санкт-Петербурга.</t>
  </si>
  <si>
    <t>Проект договора на теплоснабжение и проект договора на технрологическое присоединение отправлены для размещения на официальном сайте Комитета по тарифам Санкт-Петербурга (http://gov.spb.ru/gov/otrasl/energ_kom/inform_/standarty-raskrytiya-informacii-organizaciyami-kommunalnogo-kompleksa-/) и размещены на официальном сайте организации.</t>
  </si>
  <si>
    <t>Информация по форме раскрывается регулируемой организацией не позднее 30 календарных дней со дня принятия соответствующего решения об установлении цен (тарифов) на очередной расчетный период регулирования</t>
  </si>
  <si>
    <t>СТ-ТС.25</t>
  </si>
  <si>
    <t xml:space="preserve">Информация о порядке выполнения технологических, технических и других мероприятий, связанных  с подключением (технологическим присоединением) к системе теплоснабжения *
</t>
  </si>
  <si>
    <t>1.</t>
  </si>
  <si>
    <t>Форма заявки на подключение (технологическое присоединение) к системе теплоснабжения.</t>
  </si>
  <si>
    <t>Типовая заявка</t>
  </si>
  <si>
    <t>Да</t>
  </si>
  <si>
    <t>См. лист "Форма заявки"</t>
  </si>
  <si>
    <t>2.</t>
  </si>
  <si>
    <t>Перечень документов и сведений, представляемых одновременно с заявкой  на подключение (технологическое присоединение) к системе теплоснабжения.</t>
  </si>
  <si>
    <t>3.</t>
  </si>
  <si>
    <t>Реквизиты нормативного правового акта, регламентирующего порядок действий заявителя и регулируемой организации при подаче, приеме, обработке заявки на подключение (технологическое присоединение) к системе теплоснабжения, принятии решения и уведомлении о принятом решении.</t>
  </si>
  <si>
    <t>Федеральный закон РФ от 27.07.2010 №190-ФЗ, Постановление Правительства РФ от 22.10.2012 № 1075</t>
  </si>
  <si>
    <t>4.</t>
  </si>
  <si>
    <t>Телефоны и адреса службы, ответственной за прием и обработку заявок на подключение (технологическое присоединение) к системе теплоснабжения.</t>
  </si>
  <si>
    <t>По всем вопросам заключения договора теплоснабжения просим обращаться к специалисту по работе с договорами: (812) 459-45-94. Адрес: Трефолева ул., 2, Санкт-Петербург, 198097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</si>
</sst>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7" x14ac:knownFonts="1">
    <font>
      <sz val="9"/>
      <color theme="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Tahoma"/>
      <family val="2"/>
      <charset val="204"/>
    </font>
    <font>
      <sz val="8"/>
      <color theme="0"/>
      <name val="Tahoma"/>
      <family val="2"/>
      <charset val="204"/>
    </font>
    <font>
      <b/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9"/>
      <name val="Tahoma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sz val="9"/>
      <color theme="0"/>
      <name val="Tahoma"/>
      <family val="2"/>
      <charset val="204"/>
    </font>
    <font>
      <u/>
      <sz val="9"/>
      <color theme="10"/>
      <name val="Tahoma"/>
      <family val="2"/>
      <charset val="204"/>
    </font>
    <font>
      <b/>
      <u/>
      <sz val="9"/>
      <color theme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8"/>
      <name val="Verdana"/>
      <family val="2"/>
      <charset val="204"/>
    </font>
    <font>
      <sz val="1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fgColor theme="0" tint="-0.24994659260841701"/>
        <bgColor indexed="65"/>
      </patternFill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/>
    <xf numFmtId="0" fontId="8" fillId="0" borderId="0"/>
    <xf numFmtId="0" fontId="2" fillId="0" borderId="0"/>
    <xf numFmtId="164" fontId="16" fillId="0" borderId="0" applyFont="0" applyFill="0" applyBorder="0" applyAlignment="0" applyProtection="0"/>
  </cellStyleXfs>
  <cellXfs count="169">
    <xf numFmtId="0" fontId="0" fillId="0" borderId="0" xfId="0"/>
    <xf numFmtId="0" fontId="0" fillId="2" borderId="0" xfId="0" applyFill="1" applyBorder="1"/>
    <xf numFmtId="0" fontId="3" fillId="2" borderId="0" xfId="0" applyFont="1" applyFill="1" applyBorder="1"/>
    <xf numFmtId="0" fontId="0" fillId="2" borderId="0" xfId="0" applyFill="1"/>
    <xf numFmtId="0" fontId="0" fillId="0" borderId="0" xfId="0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right"/>
    </xf>
    <xf numFmtId="0" fontId="0" fillId="0" borderId="4" xfId="0" applyBorder="1"/>
    <xf numFmtId="0" fontId="0" fillId="0" borderId="0" xfId="0" applyBorder="1"/>
    <xf numFmtId="0" fontId="4" fillId="0" borderId="5" xfId="0" applyFont="1" applyBorder="1" applyAlignment="1">
      <alignment horizontal="right"/>
    </xf>
    <xf numFmtId="0" fontId="0" fillId="0" borderId="5" xfId="0" applyBorder="1"/>
    <xf numFmtId="0" fontId="0" fillId="2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Fill="1" applyAlignment="1" applyProtection="1">
      <alignment horizontal="center" vertical="top"/>
    </xf>
    <xf numFmtId="0" fontId="5" fillId="3" borderId="9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0" fillId="0" borderId="0" xfId="0" applyFill="1" applyProtection="1"/>
    <xf numFmtId="0" fontId="7" fillId="4" borderId="14" xfId="1" applyFont="1" applyFill="1" applyBorder="1" applyAlignment="1" applyProtection="1">
      <alignment horizontal="center" vertical="center" wrapText="1"/>
    </xf>
    <xf numFmtId="0" fontId="7" fillId="4" borderId="15" xfId="1" applyFont="1" applyFill="1" applyBorder="1" applyAlignment="1" applyProtection="1">
      <alignment horizontal="center" vertical="center" wrapText="1"/>
    </xf>
    <xf numFmtId="0" fontId="7" fillId="4" borderId="15" xfId="2" applyFont="1" applyFill="1" applyBorder="1" applyAlignment="1" applyProtection="1">
      <alignment horizontal="center" vertical="center" wrapText="1"/>
    </xf>
    <xf numFmtId="0" fontId="7" fillId="4" borderId="16" xfId="1" applyFont="1" applyFill="1" applyBorder="1" applyAlignment="1" applyProtection="1">
      <alignment horizontal="center" vertical="center" wrapText="1"/>
    </xf>
    <xf numFmtId="0" fontId="7" fillId="4" borderId="17" xfId="3" applyFont="1" applyFill="1" applyBorder="1" applyAlignment="1" applyProtection="1">
      <alignment horizontal="center" vertical="center" wrapText="1"/>
    </xf>
    <xf numFmtId="0" fontId="0" fillId="0" borderId="0" xfId="0" applyFill="1" applyProtection="1">
      <protection locked="0"/>
    </xf>
    <xf numFmtId="0" fontId="7" fillId="4" borderId="18" xfId="1" applyFont="1" applyFill="1" applyBorder="1" applyAlignment="1" applyProtection="1">
      <alignment horizontal="center" vertical="center" wrapText="1"/>
    </xf>
    <xf numFmtId="0" fontId="7" fillId="4" borderId="19" xfId="1" applyFont="1" applyFill="1" applyBorder="1" applyAlignment="1" applyProtection="1">
      <alignment horizontal="center" vertical="center" wrapText="1"/>
    </xf>
    <xf numFmtId="0" fontId="7" fillId="4" borderId="19" xfId="2" applyFont="1" applyFill="1" applyBorder="1" applyAlignment="1" applyProtection="1">
      <alignment horizontal="center" vertical="center" wrapText="1"/>
    </xf>
    <xf numFmtId="0" fontId="7" fillId="4" borderId="20" xfId="1" applyFont="1" applyFill="1" applyBorder="1" applyAlignment="1" applyProtection="1">
      <alignment horizontal="center" vertical="center" wrapText="1"/>
    </xf>
    <xf numFmtId="0" fontId="7" fillId="4" borderId="21" xfId="3" applyFont="1" applyFill="1" applyBorder="1" applyAlignment="1" applyProtection="1">
      <alignment horizontal="center" vertical="center" wrapText="1"/>
    </xf>
    <xf numFmtId="0" fontId="7" fillId="4" borderId="19" xfId="2" applyFont="1" applyFill="1" applyBorder="1" applyAlignment="1" applyProtection="1">
      <alignment horizontal="center" vertical="center" wrapText="1"/>
    </xf>
    <xf numFmtId="0" fontId="7" fillId="4" borderId="22" xfId="1" applyFont="1" applyFill="1" applyBorder="1" applyAlignment="1" applyProtection="1">
      <alignment horizontal="center" vertical="center" wrapText="1"/>
    </xf>
    <xf numFmtId="0" fontId="7" fillId="4" borderId="23" xfId="1" applyFont="1" applyFill="1" applyBorder="1" applyAlignment="1" applyProtection="1">
      <alignment horizontal="center" vertical="center" wrapText="1"/>
    </xf>
    <xf numFmtId="0" fontId="7" fillId="4" borderId="23" xfId="2" applyFont="1" applyFill="1" applyBorder="1" applyAlignment="1" applyProtection="1">
      <alignment horizontal="center" vertical="center" wrapText="1"/>
    </xf>
    <xf numFmtId="0" fontId="7" fillId="4" borderId="24" xfId="1" applyFont="1" applyFill="1" applyBorder="1" applyAlignment="1" applyProtection="1">
      <alignment horizontal="center" vertical="center" wrapText="1"/>
    </xf>
    <xf numFmtId="0" fontId="7" fillId="4" borderId="25" xfId="3" applyFont="1" applyFill="1" applyBorder="1" applyAlignment="1" applyProtection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9" fillId="5" borderId="29" xfId="4" applyFont="1" applyFill="1" applyBorder="1" applyAlignment="1" applyProtection="1">
      <alignment horizontal="center" vertical="distributed" wrapText="1"/>
    </xf>
    <xf numFmtId="0" fontId="9" fillId="5" borderId="15" xfId="4" applyFont="1" applyFill="1" applyBorder="1" applyAlignment="1" applyProtection="1">
      <alignment horizontal="center" vertical="center" wrapText="1"/>
    </xf>
    <xf numFmtId="4" fontId="0" fillId="6" borderId="15" xfId="0" applyNumberFormat="1" applyFill="1" applyBorder="1" applyAlignment="1" applyProtection="1">
      <alignment horizontal="right" vertical="center" wrapText="1"/>
      <protection locked="0"/>
    </xf>
    <xf numFmtId="4" fontId="0" fillId="6" borderId="15" xfId="0" applyNumberFormat="1" applyFill="1" applyBorder="1" applyAlignment="1" applyProtection="1">
      <alignment horizontal="right" vertical="center"/>
      <protection locked="0"/>
    </xf>
    <xf numFmtId="0" fontId="0" fillId="7" borderId="16" xfId="0" applyNumberFormat="1" applyFill="1" applyBorder="1" applyAlignment="1" applyProtection="1">
      <alignment horizontal="left" vertical="center" wrapText="1"/>
    </xf>
    <xf numFmtId="14" fontId="0" fillId="6" borderId="15" xfId="0" applyNumberFormat="1" applyFill="1" applyBorder="1" applyAlignment="1" applyProtection="1">
      <alignment horizontal="right"/>
      <protection locked="0"/>
    </xf>
    <xf numFmtId="0" fontId="0" fillId="6" borderId="15" xfId="0" applyNumberFormat="1" applyFill="1" applyBorder="1" applyAlignment="1" applyProtection="1">
      <alignment horizontal="left" vertical="center" wrapText="1"/>
      <protection locked="0"/>
    </xf>
    <xf numFmtId="0" fontId="0" fillId="6" borderId="17" xfId="0" applyNumberForma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Border="1"/>
    <xf numFmtId="0" fontId="12" fillId="0" borderId="0" xfId="5" applyFont="1" applyFill="1" applyBorder="1" applyAlignment="1" applyProtection="1"/>
    <xf numFmtId="0" fontId="9" fillId="5" borderId="30" xfId="4" applyFont="1" applyFill="1" applyBorder="1" applyAlignment="1" applyProtection="1">
      <alignment horizontal="center" vertical="distributed" wrapText="1"/>
    </xf>
    <xf numFmtId="4" fontId="0" fillId="6" borderId="31" xfId="0" applyNumberFormat="1" applyFill="1" applyBorder="1" applyAlignment="1" applyProtection="1">
      <alignment horizontal="left" vertical="center" wrapText="1"/>
    </xf>
    <xf numFmtId="4" fontId="0" fillId="6" borderId="31" xfId="0" applyNumberFormat="1" applyFill="1" applyBorder="1" applyAlignment="1" applyProtection="1">
      <alignment horizontal="right" vertical="center" wrapText="1"/>
    </xf>
    <xf numFmtId="0" fontId="2" fillId="0" borderId="19" xfId="6" applyFont="1" applyBorder="1" applyAlignment="1">
      <alignment horizontal="center" vertical="center"/>
    </xf>
    <xf numFmtId="0" fontId="0" fillId="7" borderId="32" xfId="0" applyNumberFormat="1" applyFill="1" applyBorder="1" applyAlignment="1" applyProtection="1">
      <alignment horizontal="left" vertical="center" wrapText="1"/>
    </xf>
    <xf numFmtId="14" fontId="0" fillId="6" borderId="31" xfId="0" applyNumberFormat="1" applyFill="1" applyBorder="1" applyAlignment="1" applyProtection="1">
      <alignment horizontal="right"/>
    </xf>
    <xf numFmtId="0" fontId="0" fillId="6" borderId="31" xfId="0" applyNumberFormat="1" applyFill="1" applyBorder="1" applyAlignment="1" applyProtection="1">
      <alignment horizontal="left" vertical="center" wrapText="1"/>
    </xf>
    <xf numFmtId="0" fontId="0" fillId="6" borderId="33" xfId="0" applyNumberFormat="1" applyFill="1" applyBorder="1" applyAlignment="1" applyProtection="1">
      <alignment horizontal="left" vertical="center" wrapText="1"/>
    </xf>
    <xf numFmtId="0" fontId="12" fillId="8" borderId="34" xfId="5" applyFont="1" applyFill="1" applyBorder="1" applyAlignment="1" applyProtection="1">
      <alignment horizontal="center" vertical="top" wrapText="1"/>
      <protection locked="0"/>
    </xf>
    <xf numFmtId="0" fontId="12" fillId="8" borderId="35" xfId="5" applyFont="1" applyFill="1" applyBorder="1" applyAlignment="1" applyProtection="1">
      <alignment horizontal="center" vertical="top" wrapText="1"/>
      <protection locked="0"/>
    </xf>
    <xf numFmtId="0" fontId="9" fillId="5" borderId="19" xfId="4" applyFont="1" applyFill="1" applyBorder="1" applyAlignment="1" applyProtection="1">
      <alignment horizontal="center" vertical="center" wrapText="1"/>
    </xf>
    <xf numFmtId="4" fontId="0" fillId="6" borderId="19" xfId="0" applyNumberFormat="1" applyFill="1" applyBorder="1" applyAlignment="1" applyProtection="1">
      <alignment horizontal="right" vertical="center" wrapText="1"/>
      <protection locked="0"/>
    </xf>
    <xf numFmtId="4" fontId="0" fillId="6" borderId="19" xfId="0" applyNumberFormat="1" applyFill="1" applyBorder="1" applyAlignment="1" applyProtection="1">
      <alignment horizontal="right" vertical="center"/>
      <protection locked="0"/>
    </xf>
    <xf numFmtId="0" fontId="2" fillId="0" borderId="21" xfId="6" applyFont="1" applyBorder="1" applyAlignment="1">
      <alignment horizontal="center" vertical="center"/>
    </xf>
    <xf numFmtId="0" fontId="2" fillId="0" borderId="32" xfId="6" applyFont="1" applyBorder="1" applyAlignment="1">
      <alignment horizontal="center" vertical="center"/>
    </xf>
    <xf numFmtId="0" fontId="9" fillId="5" borderId="30" xfId="4" applyFont="1" applyFill="1" applyBorder="1" applyAlignment="1" applyProtection="1">
      <alignment vertical="center" wrapText="1"/>
    </xf>
    <xf numFmtId="0" fontId="0" fillId="7" borderId="19" xfId="0" applyNumberFormat="1" applyFill="1" applyBorder="1" applyAlignment="1" applyProtection="1">
      <alignment horizontal="left" vertical="center" wrapText="1"/>
    </xf>
    <xf numFmtId="14" fontId="0" fillId="6" borderId="19" xfId="0" applyNumberFormat="1" applyFill="1" applyBorder="1" applyAlignment="1" applyProtection="1">
      <alignment horizontal="right"/>
      <protection locked="0"/>
    </xf>
    <xf numFmtId="0" fontId="0" fillId="6" borderId="19" xfId="0" applyNumberFormat="1" applyFill="1" applyBorder="1" applyAlignment="1" applyProtection="1">
      <alignment horizontal="left" vertical="center" wrapText="1"/>
      <protection locked="0"/>
    </xf>
    <xf numFmtId="0" fontId="0" fillId="6" borderId="21" xfId="0" applyNumberFormat="1" applyFill="1" applyBorder="1" applyAlignment="1" applyProtection="1">
      <alignment horizontal="left" vertical="center" wrapText="1"/>
      <protection locked="0"/>
    </xf>
    <xf numFmtId="0" fontId="9" fillId="5" borderId="36" xfId="4" applyFont="1" applyFill="1" applyBorder="1" applyAlignment="1" applyProtection="1">
      <alignment horizontal="center" vertical="distributed" wrapText="1"/>
    </xf>
    <xf numFmtId="0" fontId="9" fillId="0" borderId="37" xfId="4" applyFont="1" applyFill="1" applyBorder="1" applyAlignment="1" applyProtection="1">
      <alignment horizontal="left" vertical="center" wrapText="1"/>
    </xf>
    <xf numFmtId="0" fontId="9" fillId="0" borderId="34" xfId="4" applyFont="1" applyFill="1" applyBorder="1" applyAlignment="1" applyProtection="1">
      <alignment horizontal="left" vertical="center" wrapText="1"/>
    </xf>
    <xf numFmtId="0" fontId="9" fillId="0" borderId="34" xfId="4" applyFont="1" applyFill="1" applyBorder="1" applyAlignment="1" applyProtection="1">
      <alignment vertical="center" wrapText="1"/>
    </xf>
    <xf numFmtId="0" fontId="9" fillId="0" borderId="35" xfId="4" applyFont="1" applyFill="1" applyBorder="1" applyAlignment="1" applyProtection="1">
      <alignment vertical="center" wrapText="1"/>
    </xf>
    <xf numFmtId="0" fontId="9" fillId="5" borderId="38" xfId="4" applyFont="1" applyFill="1" applyBorder="1" applyAlignment="1" applyProtection="1">
      <alignment horizontal="center" vertical="center" wrapText="1"/>
    </xf>
    <xf numFmtId="0" fontId="9" fillId="5" borderId="30" xfId="4" applyFont="1" applyFill="1" applyBorder="1" applyAlignment="1" applyProtection="1">
      <alignment horizontal="center" vertical="center" wrapText="1"/>
    </xf>
    <xf numFmtId="4" fontId="0" fillId="6" borderId="31" xfId="0" applyNumberFormat="1" applyFill="1" applyBorder="1" applyAlignment="1" applyProtection="1">
      <alignment horizontal="left" vertical="center" wrapText="1"/>
      <protection locked="0"/>
    </xf>
    <xf numFmtId="4" fontId="0" fillId="6" borderId="31" xfId="0" applyNumberFormat="1" applyFill="1" applyBorder="1" applyAlignment="1" applyProtection="1">
      <alignment horizontal="right" vertical="center" wrapText="1"/>
      <protection locked="0"/>
    </xf>
    <xf numFmtId="14" fontId="0" fillId="6" borderId="31" xfId="0" applyNumberFormat="1" applyFill="1" applyBorder="1" applyAlignment="1" applyProtection="1">
      <alignment horizontal="right"/>
      <protection locked="0"/>
    </xf>
    <xf numFmtId="0" fontId="0" fillId="6" borderId="31" xfId="0" applyNumberFormat="1" applyFill="1" applyBorder="1" applyAlignment="1" applyProtection="1">
      <alignment horizontal="left" vertical="center" wrapText="1"/>
      <protection locked="0"/>
    </xf>
    <xf numFmtId="0" fontId="0" fillId="6" borderId="33" xfId="0" applyNumberFormat="1" applyFill="1" applyBorder="1" applyAlignment="1" applyProtection="1">
      <alignment horizontal="left" vertical="center" wrapText="1"/>
      <protection locked="0"/>
    </xf>
    <xf numFmtId="0" fontId="9" fillId="5" borderId="38" xfId="4" applyFont="1" applyFill="1" applyBorder="1" applyAlignment="1" applyProtection="1">
      <alignment vertical="center" wrapText="1"/>
    </xf>
    <xf numFmtId="0" fontId="9" fillId="5" borderId="36" xfId="4" applyFont="1" applyFill="1" applyBorder="1" applyAlignment="1" applyProtection="1">
      <alignment horizontal="center" vertical="center" wrapText="1"/>
    </xf>
    <xf numFmtId="0" fontId="9" fillId="5" borderId="32" xfId="4" applyFont="1" applyFill="1" applyBorder="1" applyAlignment="1" applyProtection="1">
      <alignment horizontal="center" vertical="center" wrapText="1"/>
    </xf>
    <xf numFmtId="4" fontId="0" fillId="6" borderId="32" xfId="0" applyNumberFormat="1" applyFill="1" applyBorder="1" applyAlignment="1" applyProtection="1">
      <alignment horizontal="right" vertical="center" wrapText="1"/>
      <protection locked="0"/>
    </xf>
    <xf numFmtId="4" fontId="0" fillId="6" borderId="32" xfId="0" applyNumberFormat="1" applyFill="1" applyBorder="1" applyAlignment="1" applyProtection="1">
      <alignment horizontal="right" vertical="center"/>
      <protection locked="0"/>
    </xf>
    <xf numFmtId="14" fontId="0" fillId="6" borderId="32" xfId="0" applyNumberFormat="1" applyFill="1" applyBorder="1" applyAlignment="1" applyProtection="1">
      <alignment horizontal="right"/>
      <protection locked="0"/>
    </xf>
    <xf numFmtId="0" fontId="0" fillId="6" borderId="32" xfId="0" applyNumberFormat="1" applyFill="1" applyBorder="1" applyAlignment="1" applyProtection="1">
      <alignment horizontal="left" vertical="center" wrapText="1"/>
      <protection locked="0"/>
    </xf>
    <xf numFmtId="0" fontId="0" fillId="6" borderId="39" xfId="0" applyNumberFormat="1" applyFill="1" applyBorder="1" applyAlignment="1" applyProtection="1">
      <alignment horizontal="left" vertical="center" wrapText="1"/>
      <protection locked="0"/>
    </xf>
    <xf numFmtId="4" fontId="0" fillId="6" borderId="19" xfId="0" applyNumberFormat="1" applyFill="1" applyBorder="1" applyAlignment="1" applyProtection="1">
      <alignment horizontal="left" vertical="center" wrapText="1"/>
      <protection locked="0"/>
    </xf>
    <xf numFmtId="0" fontId="9" fillId="5" borderId="26" xfId="4" applyFont="1" applyFill="1" applyBorder="1" applyAlignment="1" applyProtection="1">
      <alignment horizontal="center" vertical="center" wrapText="1"/>
    </xf>
    <xf numFmtId="0" fontId="12" fillId="8" borderId="40" xfId="5" applyFont="1" applyFill="1" applyBorder="1" applyAlignment="1" applyProtection="1">
      <alignment horizontal="center" vertical="top" wrapText="1"/>
      <protection locked="0"/>
    </xf>
    <xf numFmtId="0" fontId="12" fillId="8" borderId="41" xfId="5" applyFont="1" applyFill="1" applyBorder="1" applyAlignment="1" applyProtection="1">
      <alignment horizontal="center" vertical="top" wrapText="1"/>
      <protection locked="0"/>
    </xf>
    <xf numFmtId="0" fontId="12" fillId="8" borderId="42" xfId="5" applyFont="1" applyFill="1" applyBorder="1" applyAlignment="1" applyProtection="1">
      <alignment horizontal="center" vertical="top" wrapText="1"/>
      <protection locked="0"/>
    </xf>
    <xf numFmtId="0" fontId="14" fillId="0" borderId="0" xfId="5" applyFont="1" applyFill="1" applyBorder="1" applyAlignment="1" applyProtection="1"/>
    <xf numFmtId="0" fontId="0" fillId="0" borderId="0" xfId="0" applyFill="1" applyBorder="1" applyProtection="1"/>
    <xf numFmtId="14" fontId="7" fillId="0" borderId="0" xfId="5" applyNumberFormat="1" applyFont="1" applyFill="1" applyBorder="1" applyAlignment="1" applyProtection="1">
      <alignment horizontal="left" vertical="top" wrapText="1"/>
    </xf>
    <xf numFmtId="14" fontId="7" fillId="0" borderId="0" xfId="5" applyNumberFormat="1" applyFont="1" applyFill="1" applyBorder="1" applyAlignment="1" applyProtection="1">
      <alignment horizontal="left" vertical="top" wrapText="1"/>
    </xf>
    <xf numFmtId="0" fontId="9" fillId="0" borderId="0" xfId="5" applyFont="1" applyFill="1" applyBorder="1" applyAlignment="1" applyProtection="1">
      <alignment horizontal="right"/>
    </xf>
    <xf numFmtId="0" fontId="9" fillId="0" borderId="0" xfId="5" applyFont="1" applyFill="1" applyBorder="1" applyAlignment="1" applyProtection="1">
      <alignment horizontal="left" vertical="top" wrapText="1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0" xfId="0" applyFill="1"/>
    <xf numFmtId="0" fontId="10" fillId="2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 applyProtection="1">
      <alignment vertical="center"/>
    </xf>
    <xf numFmtId="0" fontId="0" fillId="3" borderId="11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0" fillId="0" borderId="41" xfId="0" applyBorder="1"/>
    <xf numFmtId="0" fontId="0" fillId="0" borderId="48" xfId="0" applyBorder="1"/>
    <xf numFmtId="0" fontId="0" fillId="0" borderId="49" xfId="0" applyFill="1" applyBorder="1" applyAlignment="1" applyProtection="1">
      <alignment horizontal="center" vertical="center" wrapText="1"/>
    </xf>
    <xf numFmtId="0" fontId="0" fillId="6" borderId="50" xfId="0" applyNumberFormat="1" applyFill="1" applyBorder="1" applyAlignment="1" applyProtection="1">
      <alignment horizontal="left" vertical="top" wrapText="1"/>
      <protection locked="0"/>
    </xf>
    <xf numFmtId="0" fontId="0" fillId="0" borderId="51" xfId="0" applyBorder="1"/>
    <xf numFmtId="0" fontId="14" fillId="8" borderId="52" xfId="5" applyFont="1" applyFill="1" applyBorder="1" applyAlignment="1" applyProtection="1">
      <alignment horizontal="center" vertical="top" wrapText="1"/>
      <protection locked="0"/>
    </xf>
    <xf numFmtId="0" fontId="12" fillId="8" borderId="53" xfId="5" applyFont="1" applyFill="1" applyBorder="1" applyAlignment="1" applyProtection="1">
      <alignment horizontal="center" vertical="top" wrapText="1"/>
      <protection locked="0"/>
    </xf>
    <xf numFmtId="0" fontId="0" fillId="0" borderId="7" xfId="0" applyFill="1" applyBorder="1" applyAlignment="1" applyProtection="1">
      <alignment horizontal="center" vertical="top" wrapText="1"/>
      <protection locked="0"/>
    </xf>
    <xf numFmtId="4" fontId="0" fillId="0" borderId="7" xfId="0" applyNumberFormat="1" applyFill="1" applyBorder="1" applyAlignment="1" applyProtection="1">
      <alignment horizontal="right"/>
      <protection locked="0"/>
    </xf>
    <xf numFmtId="0" fontId="9" fillId="0" borderId="0" xfId="5" applyFont="1" applyFill="1" applyBorder="1" applyAlignment="1" applyProtection="1">
      <alignment horizontal="right" vertical="top"/>
    </xf>
    <xf numFmtId="0" fontId="9" fillId="0" borderId="0" xfId="5" applyFont="1" applyFill="1" applyBorder="1" applyAlignment="1" applyProtection="1">
      <alignment horizontal="left" vertical="top" wrapText="1"/>
    </xf>
    <xf numFmtId="0" fontId="9" fillId="0" borderId="0" xfId="5" applyFont="1" applyFill="1" applyBorder="1" applyAlignment="1" applyProtection="1">
      <alignment wrapText="1"/>
    </xf>
    <xf numFmtId="0" fontId="10" fillId="2" borderId="0" xfId="0" applyFont="1" applyFill="1"/>
    <xf numFmtId="0" fontId="0" fillId="3" borderId="12" xfId="0" applyFill="1" applyBorder="1" applyAlignment="1">
      <alignment horizontal="center" wrapText="1"/>
    </xf>
    <xf numFmtId="0" fontId="0" fillId="0" borderId="54" xfId="0" applyBorder="1" applyAlignment="1">
      <alignment horizontal="center" vertical="center" wrapText="1"/>
    </xf>
    <xf numFmtId="0" fontId="0" fillId="0" borderId="14" xfId="0" applyFill="1" applyBorder="1" applyAlignment="1" applyProtection="1">
      <alignment horizontal="center" vertical="center" wrapText="1"/>
    </xf>
    <xf numFmtId="0" fontId="0" fillId="0" borderId="15" xfId="0" applyFill="1" applyBorder="1" applyAlignment="1" applyProtection="1">
      <alignment vertical="top" wrapText="1"/>
    </xf>
    <xf numFmtId="0" fontId="0" fillId="0" borderId="17" xfId="0" applyNumberFormat="1" applyFill="1" applyBorder="1" applyAlignment="1" applyProtection="1">
      <alignment horizontal="left" vertical="top" wrapText="1"/>
    </xf>
    <xf numFmtId="0" fontId="0" fillId="0" borderId="36" xfId="0" applyFill="1" applyBorder="1" applyAlignment="1" applyProtection="1">
      <alignment horizontal="center" vertical="center" wrapText="1"/>
    </xf>
    <xf numFmtId="0" fontId="0" fillId="0" borderId="20" xfId="0" applyFill="1" applyBorder="1" applyAlignment="1" applyProtection="1">
      <alignment horizontal="left" vertical="center" wrapText="1"/>
    </xf>
    <xf numFmtId="0" fontId="0" fillId="9" borderId="55" xfId="0" applyNumberFormat="1" applyFill="1" applyBorder="1" applyAlignment="1" applyProtection="1">
      <alignment horizontal="center" vertical="center" wrapText="1"/>
      <protection locked="0"/>
    </xf>
    <xf numFmtId="0" fontId="0" fillId="0" borderId="56" xfId="0" applyFill="1" applyBorder="1" applyAlignment="1" applyProtection="1">
      <alignment horizontal="center" vertical="center" wrapText="1"/>
    </xf>
    <xf numFmtId="0" fontId="0" fillId="7" borderId="57" xfId="0" applyFill="1" applyBorder="1" applyAlignment="1" applyProtection="1">
      <alignment horizontal="left" vertical="center" wrapText="1"/>
    </xf>
    <xf numFmtId="0" fontId="0" fillId="7" borderId="35" xfId="0" applyFill="1" applyBorder="1" applyAlignment="1" applyProtection="1">
      <alignment horizontal="left" vertical="center" wrapText="1"/>
    </xf>
    <xf numFmtId="0" fontId="0" fillId="0" borderId="18" xfId="0" applyFill="1" applyBorder="1" applyAlignment="1" applyProtection="1">
      <alignment horizontal="center" vertical="center" wrapText="1"/>
    </xf>
    <xf numFmtId="0" fontId="0" fillId="0" borderId="31" xfId="0" applyFill="1" applyBorder="1" applyAlignment="1" applyProtection="1">
      <alignment vertical="top" wrapText="1"/>
    </xf>
    <xf numFmtId="0" fontId="0" fillId="0" borderId="33" xfId="0" applyNumberFormat="1" applyFill="1" applyBorder="1" applyAlignment="1" applyProtection="1">
      <alignment horizontal="left" vertical="top" wrapText="1"/>
    </xf>
    <xf numFmtId="0" fontId="0" fillId="6" borderId="19" xfId="0" applyNumberFormat="1" applyFill="1" applyBorder="1" applyAlignment="1" applyProtection="1">
      <alignment horizontal="left" vertical="top" wrapText="1" indent="1"/>
      <protection locked="0"/>
    </xf>
    <xf numFmtId="0" fontId="0" fillId="6" borderId="58" xfId="0" applyNumberFormat="1" applyFill="1" applyBorder="1" applyAlignment="1" applyProtection="1">
      <alignment horizontal="left" vertical="top" wrapText="1"/>
      <protection locked="0"/>
    </xf>
    <xf numFmtId="0" fontId="14" fillId="8" borderId="59" xfId="5" applyFont="1" applyFill="1" applyBorder="1" applyAlignment="1" applyProtection="1">
      <alignment horizontal="center" vertical="top" wrapText="1"/>
      <protection locked="0"/>
    </xf>
    <xf numFmtId="0" fontId="12" fillId="8" borderId="60" xfId="5" applyFont="1" applyFill="1" applyBorder="1" applyAlignment="1" applyProtection="1">
      <alignment horizontal="center" vertical="top" wrapText="1"/>
      <protection locked="0"/>
    </xf>
    <xf numFmtId="0" fontId="0" fillId="0" borderId="19" xfId="0" applyFill="1" applyBorder="1" applyAlignment="1" applyProtection="1">
      <alignment vertical="top" wrapText="1"/>
    </xf>
    <xf numFmtId="0" fontId="0" fillId="6" borderId="21" xfId="0" applyNumberFormat="1" applyFill="1" applyBorder="1" applyAlignment="1" applyProtection="1">
      <alignment horizontal="left" vertical="top" wrapText="1"/>
      <protection locked="0"/>
    </xf>
    <xf numFmtId="0" fontId="10" fillId="2" borderId="0" xfId="0" applyFont="1" applyFill="1" applyBorder="1" applyAlignment="1">
      <alignment horizontal="left" vertical="top"/>
    </xf>
    <xf numFmtId="0" fontId="14" fillId="0" borderId="0" xfId="5" applyFont="1" applyFill="1" applyBorder="1" applyAlignment="1" applyProtection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22" xfId="0" applyFill="1" applyBorder="1" applyAlignment="1" applyProtection="1">
      <alignment horizontal="center" vertical="center" wrapText="1"/>
    </xf>
    <xf numFmtId="0" fontId="0" fillId="0" borderId="23" xfId="0" applyFill="1" applyBorder="1" applyAlignment="1" applyProtection="1">
      <alignment vertical="top" wrapText="1"/>
    </xf>
    <xf numFmtId="0" fontId="0" fillId="6" borderId="25" xfId="0" applyNumberFormat="1" applyFill="1" applyBorder="1" applyAlignment="1" applyProtection="1">
      <alignment horizontal="left" vertical="top" wrapText="1"/>
      <protection locked="0"/>
    </xf>
    <xf numFmtId="0" fontId="0" fillId="0" borderId="5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Fill="1" applyAlignment="1" applyProtection="1">
      <alignment horizontal="left" vertical="top"/>
    </xf>
  </cellXfs>
  <cellStyles count="11">
    <cellStyle name="Гиперссылка" xfId="5" builtinId="8"/>
    <cellStyle name="Обычный" xfId="0" builtinId="0"/>
    <cellStyle name="Обычный 12 2" xfId="7"/>
    <cellStyle name="Обычный 2" xfId="6"/>
    <cellStyle name="Обычный 2 2" xfId="3"/>
    <cellStyle name="Обычный 3" xfId="8"/>
    <cellStyle name="Обычный 4" xfId="9"/>
    <cellStyle name="Обычный_BALANCE.WARM.2007YEAR(FACT)" xfId="2"/>
    <cellStyle name="Обычный_JKH.OPEN.INFO.HVS(v3.5)_цены161210" xfId="1"/>
    <cellStyle name="Обычный_Мониторинг по тарифам ТОWRK_BU" xfId="4"/>
    <cellStyle name="Финансовый 3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69;&#1054;/&#1040;&#1085;&#1103;%20&#1060;&#1069;&#1054;/&#1050;&#1086;&#1084;&#1080;&#1090;&#1077;&#1090;/&#1096;&#1072;&#1073;&#1083;&#1086;&#1085;&#1099;%20&#1085;&#1072;%20&#1079;&#1072;&#1075;&#1088;&#1091;&#1079;&#1082;&#1091;/2016/04/WARM.OPENINFO.TARIF.4.178_v1.3_&#1040;&#1058;&#1069;&#1050;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heet"/>
      <sheetName val="RSheet"/>
      <sheetName val="SheetOrgReestr"/>
      <sheetName val="OrgReestrTemp"/>
      <sheetName val="Инструкция"/>
      <sheetName val="Титульный"/>
      <sheetName val="СТ-ТС.16А"/>
      <sheetName val="СТ-ТС.16А.2"/>
      <sheetName val="СТ-ТС.16А.3"/>
      <sheetName val="СТ-ТС.16А.4"/>
      <sheetName val="СТ-ТС.16Б"/>
      <sheetName val="СТ-ТС.16Б.2"/>
      <sheetName val="СТ-ТС.16Б.3"/>
      <sheetName val="СТ-ТС.16Б.4"/>
      <sheetName val="СТ-ТС.16В"/>
      <sheetName val="СТ-ТС.16В.2"/>
      <sheetName val="СТ-ТС.16В.3"/>
      <sheetName val="СТ-ТС.16В.4"/>
      <sheetName val="СТ-ТС.16Г,Д"/>
      <sheetName val="СТ-ТС.16Г,Д.2"/>
      <sheetName val="СТ-ТС.16Г,Д.3"/>
      <sheetName val="СТ-ТС.16Г,Д.4"/>
      <sheetName val="СТ-ТС.16Е"/>
      <sheetName val="СТ-ТС.16Е.2"/>
      <sheetName val="СТ-ТС.16Е.3"/>
      <sheetName val="СТ-ТС.16Е.4"/>
      <sheetName val="СТ-ТС.24"/>
      <sheetName val="СТ-ТС.25"/>
      <sheetName val="Форма заявки"/>
      <sheetName val="Ссылки на публикации"/>
      <sheetName val="Проверка"/>
    </sheetNames>
    <sheetDataSet>
      <sheetData sheetId="0">
        <row r="1">
          <cell r="C1" t="str">
            <v>WARM.OPENINFO.TARIF.4.178</v>
          </cell>
        </row>
        <row r="2">
          <cell r="C2" t="str">
            <v>WARM.OPENINFO.TARIF.4.178</v>
          </cell>
          <cell r="G2" t="str">
            <v>План</v>
          </cell>
          <cell r="L2" t="str">
            <v>На официальном сайте организации</v>
          </cell>
          <cell r="M2" t="str">
            <v>Журнал "Вестник Комитета по тарифам Санкт-Петербурга"</v>
          </cell>
        </row>
        <row r="3">
          <cell r="C3" t="str">
            <v>Показатели подлежащие раскрытию в сфере теплоснабжения и сфере оказания услуг по передаче тепловой энергии</v>
          </cell>
          <cell r="G3" t="str">
            <v>Факт</v>
          </cell>
          <cell r="L3" t="str">
            <v>На сайте регулирующего органа</v>
          </cell>
          <cell r="N3">
            <v>2016</v>
          </cell>
        </row>
        <row r="4">
          <cell r="C4" t="str">
            <v>Версия 1.3</v>
          </cell>
          <cell r="N4" t="str">
            <v>период с 1.1.2016 по 30.6.2016</v>
          </cell>
          <cell r="O4">
            <v>42370</v>
          </cell>
        </row>
        <row r="5">
          <cell r="N5" t="str">
            <v>период с 1.7.2016 по 31.12.2016</v>
          </cell>
          <cell r="O5">
            <v>42552</v>
          </cell>
        </row>
        <row r="6">
          <cell r="N6" t="str">
            <v>период с 0.1.1900 по 31.12.2016</v>
          </cell>
        </row>
        <row r="7">
          <cell r="N7" t="str">
            <v>период с 0.1.1900 по 31.12.2016</v>
          </cell>
        </row>
      </sheetData>
      <sheetData sheetId="1"/>
      <sheetData sheetId="2">
        <row r="2">
          <cell r="A2" t="str">
            <v>ГУП "Водоканал Санкт-Петербурга"</v>
          </cell>
        </row>
        <row r="3">
          <cell r="A3" t="str">
            <v>ГУП "ТЭК СПб"</v>
          </cell>
        </row>
        <row r="4">
          <cell r="A4" t="str">
            <v>ЗАО "АТЭК"</v>
          </cell>
        </row>
        <row r="5">
          <cell r="A5" t="str">
            <v>ЗАО "Александро-Невская мануфактура"</v>
          </cell>
        </row>
        <row r="6">
          <cell r="A6" t="str">
            <v>ЗАО "Асфальтобетонный Завод "Магистраль"</v>
          </cell>
        </row>
        <row r="7">
          <cell r="A7" t="str">
            <v>ЗАО "ГСР ТЭЦ"</v>
          </cell>
        </row>
        <row r="8">
          <cell r="A8" t="str">
            <v>ЗАО "Гостиница "Туррис"</v>
          </cell>
        </row>
        <row r="9">
          <cell r="A9" t="str">
            <v>ЗАО "Группа Прайм"</v>
          </cell>
        </row>
        <row r="10">
          <cell r="A10" t="str">
            <v>ЗАО "Завод Красная Заря. Системы цифровой связи"</v>
          </cell>
        </row>
        <row r="11">
          <cell r="A11" t="str">
            <v>ЗАО "Завод металлоконструкций"</v>
          </cell>
        </row>
        <row r="12">
          <cell r="A12" t="str">
            <v>ЗАО "КировТЭК"</v>
          </cell>
        </row>
        <row r="13">
          <cell r="A13" t="str">
            <v>ЗАО "МЕЗОНТЭК"</v>
          </cell>
        </row>
        <row r="14">
          <cell r="A14" t="str">
            <v>ЗАО "Научно-производственное предприятие "Вектор"</v>
          </cell>
        </row>
        <row r="15">
          <cell r="A15" t="str">
            <v>ЗАО "Невский завод"</v>
          </cell>
        </row>
        <row r="16">
          <cell r="A16" t="str">
            <v>ЗАО "ПЕТЕРБУРГЗЕРНОПРОДУКТ"</v>
          </cell>
        </row>
        <row r="17">
          <cell r="A17" t="str">
            <v>ЗАО "Пансионат "Балтиец"</v>
          </cell>
        </row>
        <row r="18">
          <cell r="A18" t="str">
            <v>ЗАО "Пансионат "Буревестник"</v>
          </cell>
        </row>
        <row r="19">
          <cell r="A19" t="str">
            <v>ЗАО "Первый контейнерный терминал"</v>
          </cell>
        </row>
        <row r="20">
          <cell r="A20" t="str">
            <v>ЗАО "Петроспирт"</v>
          </cell>
        </row>
        <row r="21">
          <cell r="A21" t="str">
            <v>ЗАО "Пластполимер-Т"</v>
          </cell>
        </row>
        <row r="22">
          <cell r="A22" t="str">
            <v>ЗАО "РУСТ-95"</v>
          </cell>
        </row>
        <row r="23">
          <cell r="A23" t="str">
            <v>ЗАО "Редэс Лтд"</v>
          </cell>
        </row>
        <row r="24">
          <cell r="A24" t="str">
            <v>ЗАО "Ресурс-Экономия"</v>
          </cell>
        </row>
        <row r="25">
          <cell r="A25" t="str">
            <v>ЗАО "СВ-Сити"</v>
          </cell>
        </row>
        <row r="26">
          <cell r="A26" t="str">
            <v>ЗАО "Сокол"</v>
          </cell>
        </row>
        <row r="27">
          <cell r="A27" t="str">
            <v>ЗАО "Тепломагистраль"</v>
          </cell>
        </row>
        <row r="28">
          <cell r="A28" t="str">
            <v>ЗАО "Трест Ленмостострой"</v>
          </cell>
        </row>
        <row r="29">
          <cell r="A29" t="str">
            <v>ЗАО "ЭЭУК "Авангард-Энерго"</v>
          </cell>
        </row>
        <row r="30">
          <cell r="A30" t="str">
            <v>ЗАО "Энергетическая компания "Теплогарант"</v>
          </cell>
        </row>
        <row r="31">
          <cell r="A31" t="str">
            <v>ЗАО "Энергетический Альянс"</v>
          </cell>
        </row>
        <row r="32">
          <cell r="A32" t="str">
            <v>ИХС РАН</v>
          </cell>
        </row>
        <row r="33">
          <cell r="A33" t="str">
            <v>Комитет по тарифам Санкт-Петербурга</v>
          </cell>
        </row>
        <row r="34">
          <cell r="A34" t="str">
            <v>МРФ "Северо-Запад" ОАО "Ростелеком"</v>
          </cell>
        </row>
        <row r="35">
          <cell r="A35" t="str">
            <v>ОАО "18 арсенал ВМФ"</v>
          </cell>
        </row>
        <row r="36">
          <cell r="A36" t="str">
            <v>ОАО "20 АРЗ"</v>
          </cell>
        </row>
        <row r="37">
          <cell r="A37" t="str">
            <v>ОАО "61 БТРЗ"</v>
          </cell>
        </row>
        <row r="38">
          <cell r="A38" t="str">
            <v>ОАО "Аккумуляторная компания "Ригель"</v>
          </cell>
        </row>
        <row r="39">
          <cell r="A39" t="str">
            <v>ОАО "Аэропорт "Пулково"</v>
          </cell>
        </row>
        <row r="40">
          <cell r="A40" t="str">
            <v>ОАО "БИЗНЕС-ЦЕНТР "АКВИЛОН"</v>
          </cell>
        </row>
        <row r="41">
          <cell r="A41" t="str">
            <v>ОАО "Бавария"</v>
          </cell>
        </row>
        <row r="42">
          <cell r="A42" t="str">
            <v>ОАО "ВНИИРА"</v>
          </cell>
        </row>
        <row r="43">
          <cell r="A43" t="str">
            <v>ОАО "Василеостровская Фабрика"</v>
          </cell>
        </row>
        <row r="44">
          <cell r="A44" t="str">
            <v>ОАО "Водтрансприбор"</v>
          </cell>
        </row>
        <row r="45">
          <cell r="A45" t="str">
            <v>ОАО "ГОИ им. С. И. Вавилова"</v>
          </cell>
        </row>
        <row r="46">
          <cell r="A46" t="str">
            <v>ОАО "Головной завод"</v>
          </cell>
        </row>
        <row r="47">
          <cell r="A47" t="str">
            <v>ОАО "ДОЗ-2"</v>
          </cell>
        </row>
        <row r="48">
          <cell r="A48" t="str">
            <v>ОАО "ДЦ "Кантемировский"</v>
          </cell>
        </row>
        <row r="49">
          <cell r="A49" t="str">
            <v>ОАО "Завод "Реконд"</v>
          </cell>
        </row>
        <row r="50">
          <cell r="A50" t="str">
            <v>ОАО "Завод ЭЛЕКТРОПУЛЬТ"</v>
          </cell>
        </row>
        <row r="51">
          <cell r="A51" t="str">
            <v>ОАО "Завод имени А.А.Кулакова"</v>
          </cell>
        </row>
        <row r="52">
          <cell r="A52" t="str">
            <v>ОАО "Завод имени М.И.Калинина"</v>
          </cell>
        </row>
        <row r="53">
          <cell r="A53" t="str">
            <v>ОАО "Завод слоистых пластиков"</v>
          </cell>
        </row>
        <row r="54">
          <cell r="A54" t="str">
            <v>ОАО "Завод станков-автоматов"</v>
          </cell>
        </row>
        <row r="55">
          <cell r="A55" t="str">
            <v>ОАО "Иван Федоров"</v>
          </cell>
        </row>
        <row r="56">
          <cell r="A56" t="str">
            <v>ОАО "Интер РАО - Электрогенерация" (филиал "Северо-Западная ТЭЦ")</v>
          </cell>
        </row>
        <row r="57">
          <cell r="A57" t="str">
            <v>ОАО "КИНОСТУДИЯ "ЛЕНФИЛЬМ"</v>
          </cell>
        </row>
        <row r="58">
          <cell r="A58" t="str">
            <v>ОАО "Кожа"</v>
          </cell>
        </row>
        <row r="59">
          <cell r="A59" t="str">
            <v>ОАО "Компонент"</v>
          </cell>
        </row>
        <row r="60">
          <cell r="A60" t="str">
            <v>ОАО "Компрессор"</v>
          </cell>
        </row>
        <row r="61">
          <cell r="A61" t="str">
            <v>ОАО "Конструкторское бюро специального машиностроения"</v>
          </cell>
        </row>
        <row r="62">
          <cell r="A62" t="str">
            <v>ОАО "Концерн "Гранит-Электрон"</v>
          </cell>
        </row>
        <row r="63">
          <cell r="A63" t="str">
            <v>ОАО "ЛЕНПОЛИГРАФМАШ"</v>
          </cell>
        </row>
        <row r="64">
          <cell r="A64" t="str">
            <v>ОАО "ЛКХП Кирова"</v>
          </cell>
        </row>
        <row r="65">
          <cell r="A65" t="str">
            <v>ОАО "ЛОМО"</v>
          </cell>
        </row>
        <row r="66">
          <cell r="A66" t="str">
            <v>ОАО "ЛСР. Железобетон-СЗ"</v>
          </cell>
        </row>
        <row r="67">
          <cell r="A67" t="str">
            <v>ОАО "Ленинградский электромеханический завод"</v>
          </cell>
        </row>
        <row r="68">
          <cell r="A68" t="str">
            <v>ОАО "Ленпромгаз"</v>
          </cell>
        </row>
        <row r="69">
          <cell r="A69" t="str">
            <v>ОАО "МЗ "Арсенал"</v>
          </cell>
        </row>
        <row r="70">
          <cell r="A70" t="str">
            <v>ОАО "Морской завод Алмаз"</v>
          </cell>
        </row>
        <row r="71">
          <cell r="A71" t="str">
            <v>ОАО "Морской порт Санкт-Петербург"</v>
          </cell>
        </row>
        <row r="72">
          <cell r="A72" t="str">
            <v>ОАО "НИИ командных приборов"</v>
          </cell>
        </row>
        <row r="73">
          <cell r="A73" t="str">
            <v>ОАО "НПО ЦКТИ"</v>
          </cell>
        </row>
        <row r="74">
          <cell r="A74" t="str">
            <v>ОАО "НПП "Краснознаменец"</v>
          </cell>
        </row>
        <row r="75">
          <cell r="A75" t="str">
            <v>ОАО "Научно-производственный комплекс "Северная заря"</v>
          </cell>
        </row>
        <row r="76">
          <cell r="A76" t="str">
            <v>ОАО "Невская мануфактура"</v>
          </cell>
        </row>
        <row r="77">
          <cell r="A77" t="str">
            <v>ОАО "Особые Экономические Зоны"</v>
          </cell>
        </row>
        <row r="78">
          <cell r="A78" t="str">
            <v>ОАО "Приморский парк Победы"</v>
          </cell>
        </row>
        <row r="79">
          <cell r="A79" t="str">
            <v>ОАО "Пролетарский завод"</v>
          </cell>
        </row>
        <row r="80">
          <cell r="A80" t="str">
            <v>ОАО "Прядильно-ниточный комбинат "Красная нить"</v>
          </cell>
        </row>
        <row r="81">
          <cell r="A81" t="str">
            <v>ОАО "РЖД" (Октябрьская дирекция по тепловодоснабжению - СП Центральной дирекции по тепловодоснабжению - филиала ОАО "РЖД")</v>
          </cell>
        </row>
        <row r="82">
          <cell r="A82" t="str">
            <v>ОАО "РЭУ" филиал "Санкт-Петербургский"</v>
          </cell>
        </row>
        <row r="83">
          <cell r="A83" t="str">
            <v>ОАО "Русские самоцветы"</v>
          </cell>
        </row>
        <row r="84">
          <cell r="A84" t="str">
            <v>ОАО "Рыбокомбинат"</v>
          </cell>
        </row>
        <row r="85">
          <cell r="A85" t="str">
            <v>ОАО "СПб Завод ТЭМП"</v>
          </cell>
        </row>
        <row r="86">
          <cell r="A86" t="str">
            <v>ОАО "Санкт-Петербургское морское бюро машиностроения "Малахит"</v>
          </cell>
        </row>
        <row r="87">
          <cell r="A87" t="str">
            <v>ОАО "Светлана"</v>
          </cell>
        </row>
        <row r="88">
          <cell r="A88" t="str">
            <v>ОАО "Северная мануфактура"</v>
          </cell>
        </row>
        <row r="89">
          <cell r="A89" t="str">
            <v>ОАО "Совавто-С.Петербург"</v>
          </cell>
        </row>
        <row r="90">
          <cell r="A90" t="str">
            <v>ОАО "Стройметалконструкция"</v>
          </cell>
        </row>
        <row r="91">
          <cell r="A91" t="str">
            <v>ОАО "ТГК-1"</v>
          </cell>
        </row>
        <row r="92">
          <cell r="A92" t="str">
            <v>ОАО "ТГК-1" филиал "Невский"</v>
          </cell>
        </row>
        <row r="93">
          <cell r="A93" t="str">
            <v>ОАО "Телерадиокомпания "Петербург"</v>
          </cell>
        </row>
        <row r="94">
          <cell r="A94" t="str">
            <v>ОАО "Теплосеть Санкт-Петербурга"</v>
          </cell>
        </row>
        <row r="95">
          <cell r="A95" t="str">
            <v>ОАО "Техприбор"</v>
          </cell>
        </row>
        <row r="96">
          <cell r="A96" t="str">
            <v>ОАО "УИФК"</v>
          </cell>
        </row>
        <row r="97">
          <cell r="A97" t="str">
            <v>ОАО "Фирма Медполимер"</v>
          </cell>
        </row>
        <row r="98">
          <cell r="A98" t="str">
            <v>ОАО "ЦКБ МТ "Рубин"</v>
          </cell>
        </row>
        <row r="99">
          <cell r="A99" t="str">
            <v>ОАО "Штурманские приборы"</v>
          </cell>
        </row>
        <row r="100">
          <cell r="A100" t="str">
            <v>ОАО "Юго-Западная ТЭЦ"</v>
          </cell>
        </row>
        <row r="101">
          <cell r="A101" t="str">
            <v>ОАО ВО "Электроаппарат"</v>
          </cell>
        </row>
        <row r="102">
          <cell r="A102" t="str">
            <v>ООО "АЛЬТЕРНАТИВА"</v>
          </cell>
        </row>
        <row r="103">
          <cell r="A103" t="str">
            <v>ООО "Адамант"</v>
          </cell>
        </row>
        <row r="104">
          <cell r="A104" t="str">
            <v>ООО "Акватерм"</v>
          </cell>
        </row>
        <row r="105">
          <cell r="A105" t="str">
            <v>ООО "Атлантик"</v>
          </cell>
        </row>
        <row r="106">
          <cell r="A106" t="str">
            <v>ООО "Бавария"</v>
          </cell>
        </row>
        <row r="107">
          <cell r="A107" t="str">
            <v>ООО "Балтийский завод - Судостроение"</v>
          </cell>
        </row>
        <row r="108">
          <cell r="A108" t="str">
            <v>ООО "Воздушные ворота северной столицы"</v>
          </cell>
        </row>
        <row r="109">
          <cell r="A109" t="str">
            <v>ООО "Возрождение"</v>
          </cell>
        </row>
        <row r="110">
          <cell r="A110" t="str">
            <v>ООО "ГРАДСТРОЙ"</v>
          </cell>
        </row>
        <row r="111">
          <cell r="A111" t="str">
            <v>ООО "Газпром трансгаз Санкт-Петербург"</v>
          </cell>
        </row>
        <row r="112">
          <cell r="A112" t="str">
            <v>ООО "Гофра-2001"</v>
          </cell>
        </row>
        <row r="113">
          <cell r="A113" t="str">
            <v>ООО "Зеленый дом"</v>
          </cell>
        </row>
        <row r="114">
          <cell r="A114" t="str">
            <v>ООО "ИНТЕРМ"</v>
          </cell>
        </row>
        <row r="115">
          <cell r="A115" t="str">
            <v>ООО "ИнвестКонсалт"</v>
          </cell>
        </row>
        <row r="116">
          <cell r="A116" t="str">
            <v>ООО "Инженерная компания"</v>
          </cell>
        </row>
        <row r="117">
          <cell r="A117" t="str">
            <v>ООО "Институт Гипроникель"</v>
          </cell>
        </row>
        <row r="118">
          <cell r="A118" t="str">
            <v>ООО "КОСМ "Энерго"</v>
          </cell>
        </row>
        <row r="119">
          <cell r="A119" t="str">
            <v>ООО "Квартальная котельная"</v>
          </cell>
        </row>
        <row r="120">
          <cell r="A120" t="str">
            <v>ООО "ЛЕСПРОМ СПб"</v>
          </cell>
        </row>
        <row r="121">
          <cell r="A121" t="str">
            <v>ООО "МегаСтрой"</v>
          </cell>
        </row>
        <row r="122">
          <cell r="A122" t="str">
            <v>ООО "Обуховоэнерго"</v>
          </cell>
        </row>
        <row r="123">
          <cell r="A123" t="str">
            <v>ООО "Объединенные Пивоварни Хейникен"</v>
          </cell>
        </row>
        <row r="124">
          <cell r="A124" t="str">
            <v>ООО "ПТК-Терминал"</v>
          </cell>
        </row>
        <row r="125">
          <cell r="A125" t="str">
            <v>ООО "Петербургская торгово-промышленная компания"</v>
          </cell>
        </row>
        <row r="126">
          <cell r="A126" t="str">
            <v>ООО "Петербургтеплоэнерго"</v>
          </cell>
        </row>
        <row r="127">
          <cell r="A127" t="str">
            <v>ООО "Питерэнерго"</v>
          </cell>
        </row>
        <row r="128">
          <cell r="A128" t="str">
            <v>ООО "Производственное объединение "Пекар"</v>
          </cell>
        </row>
        <row r="129">
          <cell r="A129" t="str">
            <v>ООО "Пулковская ТЭЦ"</v>
          </cell>
        </row>
        <row r="130">
          <cell r="A130" t="str">
            <v>ООО "САНЛИТ-Т"</v>
          </cell>
        </row>
        <row r="131">
          <cell r="A131" t="str">
            <v>ООО "СК Северная Венеция"</v>
          </cell>
        </row>
        <row r="132">
          <cell r="A132" t="str">
            <v>ООО "Светлана-Эстейт"</v>
          </cell>
        </row>
        <row r="133">
          <cell r="A133" t="str">
            <v>ООО "Системы Безопасности Северо-Запад"</v>
          </cell>
        </row>
        <row r="134">
          <cell r="A134" t="str">
            <v>ООО "Софийский бульвар"</v>
          </cell>
        </row>
        <row r="135">
          <cell r="A135" t="str">
            <v>ООО "Степан Разин Девелопмент"</v>
          </cell>
        </row>
        <row r="136">
          <cell r="A136" t="str">
            <v>ООО "ТВК Лесное"</v>
          </cell>
        </row>
        <row r="137">
          <cell r="A137" t="str">
            <v>ООО "ТЭК объединения "Скороход"</v>
          </cell>
        </row>
        <row r="138">
          <cell r="A138" t="str">
            <v>ООО "Таймс"</v>
          </cell>
        </row>
        <row r="139">
          <cell r="A139" t="str">
            <v>ООО "ТеплоЭнергоВент"</v>
          </cell>
        </row>
        <row r="140">
          <cell r="A140" t="str">
            <v>ООО "Теплодар"</v>
          </cell>
        </row>
        <row r="141">
          <cell r="A141" t="str">
            <v>ООО "Теплосервис"</v>
          </cell>
        </row>
        <row r="142">
          <cell r="A142" t="str">
            <v>ООО "Теплоснабжающая компания 282"</v>
          </cell>
        </row>
        <row r="143">
          <cell r="A143" t="str">
            <v>ООО "Теплоэнерго"</v>
          </cell>
        </row>
        <row r="144">
          <cell r="A144" t="str">
            <v>ООО "Технопарк №1"</v>
          </cell>
        </row>
        <row r="145">
          <cell r="A145" t="str">
            <v>ООО "Троя"</v>
          </cell>
        </row>
        <row r="146">
          <cell r="A146" t="str">
            <v>ООО "Фирма "РОСС"</v>
          </cell>
        </row>
        <row r="147">
          <cell r="A147" t="str">
            <v>ООО "Хлебтранс СПб"</v>
          </cell>
        </row>
        <row r="148">
          <cell r="A148" t="str">
            <v>ООО "ЦМТ и НТС"</v>
          </cell>
        </row>
        <row r="149">
          <cell r="A149" t="str">
            <v>ООО "Цветочная 6"</v>
          </cell>
        </row>
        <row r="150">
          <cell r="A150" t="str">
            <v>ООО "ЭКОН"</v>
          </cell>
        </row>
        <row r="151">
          <cell r="A151" t="str">
            <v>ООО "ЭНЕРГЭС"</v>
          </cell>
        </row>
        <row r="152">
          <cell r="A152" t="str">
            <v>ООО "ЭРМАС"</v>
          </cell>
        </row>
        <row r="153">
          <cell r="A153" t="str">
            <v>ООО "Эксплуатационная компания "Арго-Сервис"</v>
          </cell>
        </row>
        <row r="154">
          <cell r="A154" t="str">
            <v>ООО "Энергетические системы"</v>
          </cell>
        </row>
        <row r="155">
          <cell r="A155" t="str">
            <v>ООО "Энергия"</v>
          </cell>
        </row>
        <row r="156">
          <cell r="A156" t="str">
            <v>ООО "ЭнергоИнвест"</v>
          </cell>
        </row>
        <row r="157">
          <cell r="A157" t="str">
            <v>ООО "ЭнергоРесурс 2005"</v>
          </cell>
        </row>
        <row r="158">
          <cell r="A158" t="str">
            <v>ООО "Энергокомпания "Теплопоставка"</v>
          </cell>
        </row>
        <row r="159">
          <cell r="A159" t="str">
            <v>ООО "Энергопромсервис"</v>
          </cell>
        </row>
        <row r="160">
          <cell r="A160" t="str">
            <v>ООО "Энергосервис"</v>
          </cell>
        </row>
        <row r="161">
          <cell r="A161" t="str">
            <v>ООО "ЮИТ Сервис"</v>
          </cell>
        </row>
        <row r="162">
          <cell r="A162" t="str">
            <v>ООО "Юнит"</v>
          </cell>
        </row>
        <row r="163">
          <cell r="A163" t="str">
            <v>ООО УК "Лэмз"</v>
          </cell>
        </row>
        <row r="164">
          <cell r="A164" t="str">
            <v>С/х производственный кооператив "Племзавод "Детскосельский"</v>
          </cell>
        </row>
        <row r="165">
          <cell r="A165" t="str">
            <v>СПб ГБУЗ "Городская больница им. Н.А.Семашко"</v>
          </cell>
        </row>
        <row r="166">
          <cell r="A166" t="str">
            <v>СПб ГУП "Петербургский метрополитен"</v>
          </cell>
        </row>
        <row r="167">
          <cell r="A167" t="str">
            <v>Тульский филиал ОАО "Ростелеком"</v>
          </cell>
        </row>
        <row r="168">
          <cell r="A168" t="str">
            <v>Университет ИТМО</v>
          </cell>
        </row>
        <row r="169">
          <cell r="A169" t="str">
            <v>ФГБНУ ВИР</v>
          </cell>
        </row>
        <row r="170">
          <cell r="A170" t="str">
            <v>ФГБОУ ВПО "ГУМРФ имени адмирала С.О. Макарова"</v>
          </cell>
        </row>
        <row r="171">
          <cell r="A171" t="str">
            <v>ФГБОУ ВПО "СПбГПУ"</v>
          </cell>
        </row>
        <row r="172">
          <cell r="A172" t="str">
            <v>ФГБОУ ВПО ПГУПС</v>
          </cell>
        </row>
        <row r="173">
          <cell r="A173" t="str">
            <v>ФГБУН Институт прикладной астрономии Российской академии наук</v>
          </cell>
        </row>
        <row r="174">
          <cell r="A174" t="str">
            <v>ФГКУ "346 СЦ МЧС"</v>
          </cell>
        </row>
        <row r="175">
          <cell r="A175" t="str">
            <v>ФГУП "Кронштадтский морской завод"</v>
          </cell>
        </row>
        <row r="176">
          <cell r="A176" t="str">
            <v>ФГУП "НИИ командных приборов"</v>
          </cell>
        </row>
        <row r="177">
          <cell r="A177" t="str">
            <v>ФКОУ ДПО Санкт-Петербургский ИПКР ФСИН России</v>
          </cell>
        </row>
      </sheetData>
      <sheetData sheetId="3"/>
      <sheetData sheetId="4"/>
      <sheetData sheetId="5">
        <row r="1">
          <cell r="A1">
            <v>26641633</v>
          </cell>
        </row>
        <row r="14">
          <cell r="F14" t="str">
            <v>ЗАО "АТЭК"</v>
          </cell>
        </row>
        <row r="18">
          <cell r="F18" t="str">
            <v>План</v>
          </cell>
        </row>
        <row r="20">
          <cell r="F20" t="str">
            <v>Производство тепловой энергии, Передача тепловой энергии</v>
          </cell>
        </row>
        <row r="23">
          <cell r="F23">
            <v>2016</v>
          </cell>
        </row>
        <row r="32">
          <cell r="F32" t="str">
            <v>Нет</v>
          </cell>
        </row>
        <row r="36">
          <cell r="F36">
            <v>42552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7">
          <cell r="H17" t="str">
            <v>http://gov.spb.ru/gov/otrasl/energ_kom/</v>
          </cell>
        </row>
      </sheetData>
      <sheetData sheetId="3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06">
    <pageSetUpPr fitToPage="1"/>
  </sheetPr>
  <dimension ref="A1:AC71"/>
  <sheetViews>
    <sheetView showGridLines="0" tabSelected="1" topLeftCell="C4" zoomScale="70" zoomScaleNormal="70" workbookViewId="0">
      <selection activeCell="J31" sqref="J31"/>
    </sheetView>
  </sheetViews>
  <sheetFormatPr defaultRowHeight="11.25" x14ac:dyDescent="0.15"/>
  <cols>
    <col min="1" max="2" width="8.140625" style="3" hidden="1" customWidth="1"/>
    <col min="3" max="3" width="9" style="116" bestFit="1" customWidth="1"/>
    <col min="5" max="5" width="18" customWidth="1"/>
    <col min="6" max="6" width="28.5703125" customWidth="1"/>
    <col min="7" max="15" width="14.7109375" customWidth="1"/>
    <col min="16" max="16" width="28.7109375" customWidth="1"/>
    <col min="17" max="20" width="14.5703125" customWidth="1"/>
    <col min="21" max="21" width="31.7109375" customWidth="1"/>
  </cols>
  <sheetData>
    <row r="1" spans="1:27" s="3" customFormat="1" ht="32.25" hidden="1" customHeight="1" x14ac:dyDescent="0.15">
      <c r="A1" s="1">
        <f>ID</f>
        <v>26641633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U1" s="1"/>
    </row>
    <row r="2" spans="1:27" s="3" customFormat="1" ht="32.25" hidden="1" customHeight="1" x14ac:dyDescent="0.15">
      <c r="A2" s="1"/>
      <c r="B2" s="1"/>
      <c r="C2" s="1"/>
    </row>
    <row r="3" spans="1:27" s="3" customFormat="1" ht="32.25" hidden="1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U3" s="1"/>
    </row>
    <row r="4" spans="1:27" x14ac:dyDescent="0.15">
      <c r="A4" s="1"/>
      <c r="B4" s="1"/>
      <c r="C4" s="4"/>
      <c r="D4" s="5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7" t="str">
        <f>FORMID</f>
        <v>WARM.OPENINFO.TARIF.4.178</v>
      </c>
    </row>
    <row r="5" spans="1:27" x14ac:dyDescent="0.15">
      <c r="A5" s="1"/>
      <c r="B5" s="1"/>
      <c r="C5" s="4"/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10" t="s">
        <v>0</v>
      </c>
    </row>
    <row r="6" spans="1:27" ht="12" thickBot="1" x14ac:dyDescent="0.2">
      <c r="A6" s="1"/>
      <c r="B6" s="1"/>
      <c r="C6" s="4"/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1"/>
    </row>
    <row r="7" spans="1:27" s="19" customFormat="1" ht="15" customHeight="1" x14ac:dyDescent="0.15">
      <c r="A7" s="12"/>
      <c r="B7" s="12"/>
      <c r="C7" s="13"/>
      <c r="D7" s="14"/>
      <c r="E7" s="15" t="s">
        <v>1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7"/>
      <c r="V7" s="18"/>
      <c r="X7" s="20"/>
      <c r="Y7" s="20"/>
      <c r="Z7" s="20"/>
      <c r="AA7" s="20"/>
    </row>
    <row r="8" spans="1:27" s="19" customFormat="1" ht="15" customHeight="1" x14ac:dyDescent="0.15">
      <c r="A8" s="12"/>
      <c r="B8" s="12"/>
      <c r="C8" s="13"/>
      <c r="D8" s="14"/>
      <c r="E8" s="21" t="s">
        <v>2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3"/>
      <c r="V8" s="18"/>
      <c r="X8" s="20"/>
      <c r="Y8" s="20"/>
      <c r="Z8" s="20"/>
      <c r="AA8" s="20"/>
    </row>
    <row r="9" spans="1:27" s="19" customFormat="1" ht="15" customHeight="1" x14ac:dyDescent="0.15">
      <c r="A9" s="12"/>
      <c r="B9" s="12"/>
      <c r="C9" s="13"/>
      <c r="D9" s="14"/>
      <c r="E9" s="24" t="str">
        <f>COMPANY</f>
        <v>ЗАО "АТЭК"</v>
      </c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6"/>
      <c r="V9" s="18"/>
      <c r="X9" s="20"/>
      <c r="Y9" s="20"/>
      <c r="Z9" s="20"/>
      <c r="AA9" s="20"/>
    </row>
    <row r="10" spans="1:27" ht="15" customHeight="1" thickBot="1" x14ac:dyDescent="0.2">
      <c r="A10" s="1"/>
      <c r="B10" s="1"/>
      <c r="C10" s="4"/>
      <c r="D10" s="8"/>
      <c r="E10" s="27" t="str">
        <f>"на " &amp; Period_name_1</f>
        <v>на период с 1.1.2016 по 30.6.2016</v>
      </c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9"/>
      <c r="V10" s="11"/>
      <c r="X10" s="30"/>
      <c r="Y10" s="30"/>
      <c r="Z10" s="30"/>
      <c r="AA10" s="30"/>
    </row>
    <row r="11" spans="1:27" ht="12" thickBot="1" x14ac:dyDescent="0.2">
      <c r="A11" s="1"/>
      <c r="B11" s="1"/>
      <c r="C11" s="4"/>
      <c r="D11" s="8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11"/>
      <c r="X11" s="30"/>
      <c r="Y11" s="30"/>
      <c r="Z11" s="30"/>
      <c r="AA11" s="30"/>
    </row>
    <row r="12" spans="1:27" ht="60" customHeight="1" x14ac:dyDescent="0.15">
      <c r="A12" s="1"/>
      <c r="B12" s="1"/>
      <c r="C12" s="4"/>
      <c r="D12" s="8"/>
      <c r="E12" s="31" t="s">
        <v>3</v>
      </c>
      <c r="F12" s="32"/>
      <c r="G12" s="33" t="s">
        <v>4</v>
      </c>
      <c r="H12" s="33"/>
      <c r="I12" s="33"/>
      <c r="J12" s="33" t="s">
        <v>5</v>
      </c>
      <c r="K12" s="33"/>
      <c r="L12" s="33"/>
      <c r="M12" s="33" t="s">
        <v>6</v>
      </c>
      <c r="N12" s="33"/>
      <c r="O12" s="33"/>
      <c r="P12" s="34" t="s">
        <v>7</v>
      </c>
      <c r="Q12" s="32" t="s">
        <v>8</v>
      </c>
      <c r="R12" s="32"/>
      <c r="S12" s="32" t="s">
        <v>9</v>
      </c>
      <c r="T12" s="32" t="s">
        <v>10</v>
      </c>
      <c r="U12" s="35" t="s">
        <v>11</v>
      </c>
      <c r="V12" s="11"/>
      <c r="W12" s="36"/>
      <c r="X12" s="30"/>
      <c r="Y12" s="30"/>
      <c r="Z12" s="30"/>
      <c r="AA12" s="30"/>
    </row>
    <row r="13" spans="1:27" ht="15" customHeight="1" x14ac:dyDescent="0.15">
      <c r="A13" s="1"/>
      <c r="B13" s="1"/>
      <c r="C13" s="4"/>
      <c r="D13" s="8"/>
      <c r="E13" s="37"/>
      <c r="F13" s="38"/>
      <c r="G13" s="39" t="s">
        <v>12</v>
      </c>
      <c r="H13" s="39" t="s">
        <v>13</v>
      </c>
      <c r="I13" s="39"/>
      <c r="J13" s="39" t="s">
        <v>12</v>
      </c>
      <c r="K13" s="39" t="s">
        <v>13</v>
      </c>
      <c r="L13" s="39"/>
      <c r="M13" s="39" t="s">
        <v>12</v>
      </c>
      <c r="N13" s="39" t="s">
        <v>13</v>
      </c>
      <c r="O13" s="39"/>
      <c r="P13" s="40"/>
      <c r="Q13" s="38"/>
      <c r="R13" s="38"/>
      <c r="S13" s="38"/>
      <c r="T13" s="38"/>
      <c r="U13" s="41"/>
      <c r="V13" s="11"/>
      <c r="X13" s="30"/>
      <c r="Y13" s="30"/>
      <c r="Z13" s="30"/>
      <c r="AA13" s="30"/>
    </row>
    <row r="14" spans="1:27" ht="51" customHeight="1" x14ac:dyDescent="0.15">
      <c r="A14" s="1"/>
      <c r="B14" s="1"/>
      <c r="C14" s="4"/>
      <c r="D14" s="8"/>
      <c r="E14" s="37"/>
      <c r="F14" s="38"/>
      <c r="G14" s="39"/>
      <c r="H14" s="42" t="s">
        <v>14</v>
      </c>
      <c r="I14" s="42" t="s">
        <v>15</v>
      </c>
      <c r="J14" s="39"/>
      <c r="K14" s="42" t="s">
        <v>14</v>
      </c>
      <c r="L14" s="42" t="s">
        <v>15</v>
      </c>
      <c r="M14" s="39"/>
      <c r="N14" s="42" t="s">
        <v>14</v>
      </c>
      <c r="O14" s="42" t="s">
        <v>15</v>
      </c>
      <c r="P14" s="40"/>
      <c r="Q14" s="38" t="s">
        <v>16</v>
      </c>
      <c r="R14" s="38" t="s">
        <v>17</v>
      </c>
      <c r="S14" s="38"/>
      <c r="T14" s="38"/>
      <c r="U14" s="41"/>
      <c r="V14" s="11"/>
      <c r="X14" s="30"/>
      <c r="Y14" s="30"/>
      <c r="Z14" s="30"/>
      <c r="AA14" s="30"/>
    </row>
    <row r="15" spans="1:27" ht="23.25" thickBot="1" x14ac:dyDescent="0.2">
      <c r="A15" s="1"/>
      <c r="B15" s="1"/>
      <c r="C15" s="4"/>
      <c r="D15" s="8"/>
      <c r="E15" s="43"/>
      <c r="F15" s="44"/>
      <c r="G15" s="45" t="s">
        <v>18</v>
      </c>
      <c r="H15" s="45" t="s">
        <v>18</v>
      </c>
      <c r="I15" s="45" t="s">
        <v>19</v>
      </c>
      <c r="J15" s="45" t="s">
        <v>18</v>
      </c>
      <c r="K15" s="45" t="s">
        <v>18</v>
      </c>
      <c r="L15" s="45" t="s">
        <v>19</v>
      </c>
      <c r="M15" s="45" t="s">
        <v>18</v>
      </c>
      <c r="N15" s="45" t="s">
        <v>18</v>
      </c>
      <c r="O15" s="45" t="s">
        <v>19</v>
      </c>
      <c r="P15" s="46"/>
      <c r="Q15" s="44"/>
      <c r="R15" s="44"/>
      <c r="S15" s="44"/>
      <c r="T15" s="44"/>
      <c r="U15" s="47"/>
      <c r="V15" s="11"/>
      <c r="X15" s="30"/>
      <c r="Y15" s="30"/>
      <c r="Z15" s="30"/>
      <c r="AA15" s="30"/>
    </row>
    <row r="16" spans="1:27" ht="12" thickBot="1" x14ac:dyDescent="0.2">
      <c r="A16" s="1"/>
      <c r="B16" s="1"/>
      <c r="C16" s="4"/>
      <c r="D16" s="8"/>
      <c r="E16" s="48">
        <v>1</v>
      </c>
      <c r="F16" s="49">
        <v>2</v>
      </c>
      <c r="G16" s="49">
        <v>3</v>
      </c>
      <c r="H16" s="49">
        <v>4</v>
      </c>
      <c r="I16" s="49">
        <v>5</v>
      </c>
      <c r="J16" s="49">
        <v>6</v>
      </c>
      <c r="K16" s="49">
        <v>7</v>
      </c>
      <c r="L16" s="49">
        <v>8</v>
      </c>
      <c r="M16" s="49">
        <v>9</v>
      </c>
      <c r="N16" s="49">
        <v>10</v>
      </c>
      <c r="O16" s="49">
        <v>11</v>
      </c>
      <c r="P16" s="49">
        <v>12</v>
      </c>
      <c r="Q16" s="49">
        <v>13</v>
      </c>
      <c r="R16" s="50">
        <v>14</v>
      </c>
      <c r="S16" s="50">
        <v>15</v>
      </c>
      <c r="T16" s="50">
        <v>16</v>
      </c>
      <c r="U16" s="51">
        <v>17</v>
      </c>
      <c r="V16" s="11"/>
      <c r="X16" s="30"/>
      <c r="Y16" s="30"/>
      <c r="Z16" s="30"/>
      <c r="AA16" s="30"/>
    </row>
    <row r="17" spans="1:29" ht="12" thickBot="1" x14ac:dyDescent="0.2">
      <c r="A17" s="2" t="s">
        <v>20</v>
      </c>
      <c r="B17" s="1"/>
      <c r="C17" s="4"/>
      <c r="D17" s="8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11"/>
      <c r="X17" s="30"/>
      <c r="Y17" s="30"/>
      <c r="Z17" s="30"/>
      <c r="AA17" s="30"/>
    </row>
    <row r="18" spans="1:29" ht="45" x14ac:dyDescent="0.15">
      <c r="A18" s="1"/>
      <c r="B18" s="1"/>
      <c r="C18" s="4"/>
      <c r="D18" s="8"/>
      <c r="E18" s="52" t="s">
        <v>21</v>
      </c>
      <c r="F18" s="53" t="s">
        <v>22</v>
      </c>
      <c r="G18" s="54">
        <v>1459.67</v>
      </c>
      <c r="H18" s="54"/>
      <c r="I18" s="54"/>
      <c r="J18" s="54"/>
      <c r="K18" s="54"/>
      <c r="L18" s="55"/>
      <c r="M18" s="54"/>
      <c r="N18" s="54"/>
      <c r="O18" s="55"/>
      <c r="P18" s="56" t="s">
        <v>23</v>
      </c>
      <c r="Q18" s="57">
        <v>42331</v>
      </c>
      <c r="R18" s="58" t="s">
        <v>24</v>
      </c>
      <c r="S18" s="57">
        <v>42370</v>
      </c>
      <c r="T18" s="57">
        <v>42551</v>
      </c>
      <c r="U18" s="59" t="s">
        <v>25</v>
      </c>
      <c r="V18" s="11"/>
      <c r="X18" s="30"/>
      <c r="Y18" s="30"/>
      <c r="Z18" s="30"/>
      <c r="AA18" s="30"/>
    </row>
    <row r="19" spans="1:29" ht="22.5" hidden="1" x14ac:dyDescent="0.15">
      <c r="A19" s="60"/>
      <c r="B19" s="60">
        <v>1</v>
      </c>
      <c r="C19" s="61" t="s">
        <v>26</v>
      </c>
      <c r="D19" s="8"/>
      <c r="E19" s="62"/>
      <c r="F19" s="63"/>
      <c r="G19" s="64"/>
      <c r="H19" s="64"/>
      <c r="I19" s="64"/>
      <c r="J19" s="65" t="s">
        <v>27</v>
      </c>
      <c r="K19" s="65" t="s">
        <v>27</v>
      </c>
      <c r="L19" s="65" t="s">
        <v>27</v>
      </c>
      <c r="M19" s="65" t="s">
        <v>27</v>
      </c>
      <c r="N19" s="65" t="s">
        <v>27</v>
      </c>
      <c r="O19" s="65" t="s">
        <v>27</v>
      </c>
      <c r="P19" s="66" t="s">
        <v>23</v>
      </c>
      <c r="Q19" s="67"/>
      <c r="R19" s="68"/>
      <c r="S19" s="67"/>
      <c r="T19" s="67"/>
      <c r="U19" s="69"/>
      <c r="V19" s="11"/>
      <c r="X19" s="30"/>
      <c r="Y19" s="30"/>
      <c r="Z19" s="30"/>
      <c r="AA19" s="30"/>
    </row>
    <row r="20" spans="1:29" x14ac:dyDescent="0.15">
      <c r="A20" s="60"/>
      <c r="B20" s="60">
        <v>0</v>
      </c>
      <c r="C20" s="4"/>
      <c r="D20" s="8"/>
      <c r="E20" s="62"/>
      <c r="F20" s="70" t="s">
        <v>28</v>
      </c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1"/>
      <c r="V20" s="11"/>
      <c r="X20" s="30"/>
      <c r="Y20" s="30"/>
      <c r="Z20" s="30"/>
      <c r="AA20" s="30"/>
    </row>
    <row r="21" spans="1:29" ht="78.75" x14ac:dyDescent="0.15">
      <c r="A21" s="1"/>
      <c r="B21" s="1"/>
      <c r="C21" s="4"/>
      <c r="D21" s="8"/>
      <c r="E21" s="62"/>
      <c r="F21" s="72" t="s">
        <v>29</v>
      </c>
      <c r="G21" s="73"/>
      <c r="H21" s="73"/>
      <c r="I21" s="73"/>
      <c r="J21" s="73"/>
      <c r="K21" s="73"/>
      <c r="L21" s="74"/>
      <c r="M21" s="65" t="s">
        <v>27</v>
      </c>
      <c r="N21" s="65" t="s">
        <v>27</v>
      </c>
      <c r="O21" s="65" t="s">
        <v>27</v>
      </c>
      <c r="P21" s="65" t="s">
        <v>27</v>
      </c>
      <c r="Q21" s="65" t="s">
        <v>27</v>
      </c>
      <c r="R21" s="65" t="s">
        <v>27</v>
      </c>
      <c r="S21" s="65" t="s">
        <v>27</v>
      </c>
      <c r="T21" s="65" t="s">
        <v>27</v>
      </c>
      <c r="U21" s="75" t="s">
        <v>27</v>
      </c>
      <c r="V21" s="11"/>
      <c r="X21" s="30"/>
      <c r="Y21" s="30"/>
      <c r="Z21" s="30"/>
      <c r="AA21" s="30"/>
    </row>
    <row r="22" spans="1:29" ht="67.5" x14ac:dyDescent="0.15">
      <c r="A22" s="1"/>
      <c r="B22" s="1"/>
      <c r="C22" s="4"/>
      <c r="D22" s="8"/>
      <c r="E22" s="62"/>
      <c r="F22" s="72" t="s">
        <v>30</v>
      </c>
      <c r="G22" s="73"/>
      <c r="H22" s="73"/>
      <c r="I22" s="73"/>
      <c r="J22" s="73"/>
      <c r="K22" s="73"/>
      <c r="L22" s="74"/>
      <c r="M22" s="65" t="s">
        <v>27</v>
      </c>
      <c r="N22" s="65" t="s">
        <v>27</v>
      </c>
      <c r="O22" s="65" t="s">
        <v>27</v>
      </c>
      <c r="P22" s="65" t="s">
        <v>27</v>
      </c>
      <c r="Q22" s="76" t="s">
        <v>27</v>
      </c>
      <c r="R22" s="76" t="s">
        <v>27</v>
      </c>
      <c r="S22" s="76" t="s">
        <v>27</v>
      </c>
      <c r="T22" s="76" t="s">
        <v>27</v>
      </c>
      <c r="U22" s="75" t="s">
        <v>27</v>
      </c>
      <c r="V22" s="11"/>
      <c r="X22" s="30"/>
      <c r="Y22" s="30"/>
      <c r="Z22" s="30"/>
      <c r="AA22" s="30"/>
      <c r="AC22" s="9"/>
    </row>
    <row r="23" spans="1:29" ht="22.5" x14ac:dyDescent="0.15">
      <c r="A23" s="1"/>
      <c r="B23" s="1"/>
      <c r="C23" s="4"/>
      <c r="D23" s="8"/>
      <c r="E23" s="77"/>
      <c r="F23" s="72" t="s">
        <v>31</v>
      </c>
      <c r="G23" s="73"/>
      <c r="H23" s="73"/>
      <c r="I23" s="73"/>
      <c r="J23" s="73"/>
      <c r="K23" s="73"/>
      <c r="L23" s="74"/>
      <c r="M23" s="73"/>
      <c r="N23" s="73"/>
      <c r="O23" s="74"/>
      <c r="P23" s="78" t="s">
        <v>23</v>
      </c>
      <c r="Q23" s="79"/>
      <c r="R23" s="80"/>
      <c r="S23" s="79"/>
      <c r="T23" s="79"/>
      <c r="U23" s="81"/>
      <c r="V23" s="11"/>
      <c r="X23" s="30"/>
      <c r="Y23" s="30"/>
      <c r="Z23" s="30"/>
      <c r="AA23" s="30"/>
    </row>
    <row r="24" spans="1:29" ht="22.5" hidden="1" x14ac:dyDescent="0.15">
      <c r="A24" s="60"/>
      <c r="B24" s="60">
        <v>1</v>
      </c>
      <c r="C24" s="61" t="s">
        <v>26</v>
      </c>
      <c r="D24" s="8"/>
      <c r="E24" s="62"/>
      <c r="F24" s="63"/>
      <c r="G24" s="64"/>
      <c r="H24" s="64"/>
      <c r="I24" s="64"/>
      <c r="J24" s="65" t="s">
        <v>27</v>
      </c>
      <c r="K24" s="65" t="s">
        <v>27</v>
      </c>
      <c r="L24" s="65" t="s">
        <v>27</v>
      </c>
      <c r="M24" s="65" t="s">
        <v>27</v>
      </c>
      <c r="N24" s="65" t="s">
        <v>27</v>
      </c>
      <c r="O24" s="65" t="s">
        <v>27</v>
      </c>
      <c r="P24" s="66" t="s">
        <v>23</v>
      </c>
      <c r="Q24" s="67"/>
      <c r="R24" s="68"/>
      <c r="S24" s="67"/>
      <c r="T24" s="67"/>
      <c r="U24" s="69"/>
      <c r="V24" s="11"/>
      <c r="X24" s="30"/>
      <c r="Y24" s="30"/>
      <c r="Z24" s="30"/>
      <c r="AA24" s="30"/>
    </row>
    <row r="25" spans="1:29" x14ac:dyDescent="0.15">
      <c r="A25" s="60"/>
      <c r="B25" s="60">
        <v>0</v>
      </c>
      <c r="C25" s="4"/>
      <c r="D25" s="8"/>
      <c r="E25" s="82"/>
      <c r="F25" s="70" t="s">
        <v>28</v>
      </c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1"/>
      <c r="V25" s="11"/>
      <c r="X25" s="30"/>
      <c r="Y25" s="30"/>
      <c r="Z25" s="30"/>
      <c r="AA25" s="30"/>
    </row>
    <row r="26" spans="1:29" ht="14.25" customHeight="1" x14ac:dyDescent="0.15">
      <c r="A26" s="1"/>
      <c r="B26" s="1"/>
      <c r="C26" s="4"/>
      <c r="D26" s="8"/>
      <c r="E26" s="83" t="s">
        <v>32</v>
      </c>
      <c r="F26" s="84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6"/>
      <c r="V26" s="11"/>
      <c r="X26" s="30"/>
      <c r="Y26" s="30"/>
      <c r="Z26" s="30"/>
      <c r="AA26" s="30"/>
    </row>
    <row r="27" spans="1:29" ht="22.5" customHeight="1" x14ac:dyDescent="0.15">
      <c r="A27" s="1"/>
      <c r="B27" s="1"/>
      <c r="C27" s="4"/>
      <c r="D27" s="8"/>
      <c r="E27" s="87" t="s">
        <v>33</v>
      </c>
      <c r="F27" s="72" t="s">
        <v>22</v>
      </c>
      <c r="G27" s="73"/>
      <c r="H27" s="73"/>
      <c r="I27" s="73"/>
      <c r="J27" s="73"/>
      <c r="K27" s="73"/>
      <c r="L27" s="74"/>
      <c r="M27" s="73"/>
      <c r="N27" s="73"/>
      <c r="O27" s="74"/>
      <c r="P27" s="78" t="s">
        <v>23</v>
      </c>
      <c r="Q27" s="79"/>
      <c r="R27" s="80"/>
      <c r="S27" s="79"/>
      <c r="T27" s="79"/>
      <c r="U27" s="81"/>
      <c r="V27" s="11"/>
      <c r="X27" s="30"/>
      <c r="Y27" s="30"/>
      <c r="Z27" s="30"/>
      <c r="AA27" s="30"/>
    </row>
    <row r="28" spans="1:29" ht="22.5" hidden="1" x14ac:dyDescent="0.15">
      <c r="A28" s="60"/>
      <c r="B28" s="60">
        <v>1</v>
      </c>
      <c r="C28" s="61" t="s">
        <v>26</v>
      </c>
      <c r="D28" s="8"/>
      <c r="E28" s="88"/>
      <c r="F28" s="63"/>
      <c r="G28" s="64"/>
      <c r="H28" s="64"/>
      <c r="I28" s="64"/>
      <c r="J28" s="65" t="s">
        <v>27</v>
      </c>
      <c r="K28" s="65" t="s">
        <v>27</v>
      </c>
      <c r="L28" s="65" t="s">
        <v>27</v>
      </c>
      <c r="M28" s="65" t="s">
        <v>27</v>
      </c>
      <c r="N28" s="65" t="s">
        <v>27</v>
      </c>
      <c r="O28" s="65" t="s">
        <v>27</v>
      </c>
      <c r="P28" s="66" t="s">
        <v>23</v>
      </c>
      <c r="Q28" s="67"/>
      <c r="R28" s="68"/>
      <c r="S28" s="67"/>
      <c r="T28" s="67"/>
      <c r="U28" s="69"/>
      <c r="V28" s="11"/>
      <c r="X28" s="30"/>
      <c r="Y28" s="30"/>
      <c r="Z28" s="30"/>
      <c r="AA28" s="30"/>
    </row>
    <row r="29" spans="1:29" x14ac:dyDescent="0.15">
      <c r="A29" s="60"/>
      <c r="B29" s="60">
        <v>0</v>
      </c>
      <c r="C29" s="4"/>
      <c r="D29" s="8"/>
      <c r="E29" s="88"/>
      <c r="F29" s="70" t="s">
        <v>28</v>
      </c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1"/>
      <c r="V29" s="11"/>
      <c r="X29" s="30"/>
      <c r="Y29" s="30"/>
      <c r="Z29" s="30"/>
      <c r="AA29" s="30"/>
    </row>
    <row r="30" spans="1:29" ht="78.75" x14ac:dyDescent="0.15">
      <c r="A30" s="1"/>
      <c r="B30" s="1"/>
      <c r="C30" s="4"/>
      <c r="D30" s="8"/>
      <c r="E30" s="88"/>
      <c r="F30" s="72" t="s">
        <v>29</v>
      </c>
      <c r="G30" s="73"/>
      <c r="H30" s="73"/>
      <c r="I30" s="73"/>
      <c r="J30" s="73"/>
      <c r="K30" s="73"/>
      <c r="L30" s="74"/>
      <c r="M30" s="65" t="s">
        <v>27</v>
      </c>
      <c r="N30" s="65" t="s">
        <v>27</v>
      </c>
      <c r="O30" s="65" t="s">
        <v>27</v>
      </c>
      <c r="P30" s="65" t="s">
        <v>27</v>
      </c>
      <c r="Q30" s="65" t="s">
        <v>27</v>
      </c>
      <c r="R30" s="65" t="s">
        <v>27</v>
      </c>
      <c r="S30" s="65" t="s">
        <v>27</v>
      </c>
      <c r="T30" s="65" t="s">
        <v>27</v>
      </c>
      <c r="U30" s="75" t="s">
        <v>27</v>
      </c>
      <c r="V30" s="11"/>
      <c r="X30" s="30"/>
      <c r="Y30" s="30"/>
      <c r="Z30" s="30"/>
      <c r="AA30" s="30"/>
    </row>
    <row r="31" spans="1:29" ht="67.5" x14ac:dyDescent="0.15">
      <c r="A31" s="1"/>
      <c r="B31" s="1"/>
      <c r="C31" s="4"/>
      <c r="D31" s="8"/>
      <c r="E31" s="77"/>
      <c r="F31" s="72" t="s">
        <v>30</v>
      </c>
      <c r="G31" s="73"/>
      <c r="H31" s="73"/>
      <c r="I31" s="73"/>
      <c r="J31" s="73"/>
      <c r="K31" s="73"/>
      <c r="L31" s="74"/>
      <c r="M31" s="65" t="s">
        <v>27</v>
      </c>
      <c r="N31" s="65" t="s">
        <v>27</v>
      </c>
      <c r="O31" s="65" t="s">
        <v>27</v>
      </c>
      <c r="P31" s="65" t="s">
        <v>27</v>
      </c>
      <c r="Q31" s="65" t="s">
        <v>27</v>
      </c>
      <c r="R31" s="65" t="s">
        <v>27</v>
      </c>
      <c r="S31" s="65" t="s">
        <v>27</v>
      </c>
      <c r="T31" s="65" t="s">
        <v>27</v>
      </c>
      <c r="U31" s="75" t="s">
        <v>27</v>
      </c>
      <c r="V31" s="11"/>
      <c r="X31" s="30"/>
      <c r="Y31" s="30"/>
      <c r="Z31" s="30"/>
      <c r="AA31" s="30"/>
    </row>
    <row r="32" spans="1:29" ht="22.5" x14ac:dyDescent="0.15">
      <c r="A32" s="1"/>
      <c r="B32" s="1"/>
      <c r="C32" s="4"/>
      <c r="D32" s="8"/>
      <c r="E32" s="77"/>
      <c r="F32" s="72" t="s">
        <v>31</v>
      </c>
      <c r="G32" s="73"/>
      <c r="H32" s="73"/>
      <c r="I32" s="73"/>
      <c r="J32" s="73"/>
      <c r="K32" s="73"/>
      <c r="L32" s="74"/>
      <c r="M32" s="73"/>
      <c r="N32" s="73"/>
      <c r="O32" s="74"/>
      <c r="P32" s="78" t="s">
        <v>23</v>
      </c>
      <c r="Q32" s="79"/>
      <c r="R32" s="80"/>
      <c r="S32" s="79"/>
      <c r="T32" s="79"/>
      <c r="U32" s="81"/>
      <c r="V32" s="11"/>
      <c r="X32" s="30"/>
      <c r="Y32" s="30"/>
      <c r="Z32" s="30"/>
      <c r="AA32" s="30"/>
    </row>
    <row r="33" spans="1:27" ht="22.5" hidden="1" x14ac:dyDescent="0.15">
      <c r="A33" s="60"/>
      <c r="B33" s="60">
        <v>1</v>
      </c>
      <c r="C33" s="61" t="s">
        <v>26</v>
      </c>
      <c r="D33" s="8"/>
      <c r="E33" s="88"/>
      <c r="F33" s="89"/>
      <c r="G33" s="90"/>
      <c r="H33" s="90"/>
      <c r="I33" s="90"/>
      <c r="J33" s="65" t="s">
        <v>27</v>
      </c>
      <c r="K33" s="65" t="s">
        <v>27</v>
      </c>
      <c r="L33" s="65" t="s">
        <v>27</v>
      </c>
      <c r="M33" s="65" t="s">
        <v>27</v>
      </c>
      <c r="N33" s="65" t="s">
        <v>27</v>
      </c>
      <c r="O33" s="65" t="s">
        <v>27</v>
      </c>
      <c r="P33" s="66" t="s">
        <v>23</v>
      </c>
      <c r="Q33" s="91"/>
      <c r="R33" s="92"/>
      <c r="S33" s="91"/>
      <c r="T33" s="91"/>
      <c r="U33" s="93"/>
      <c r="V33" s="11"/>
      <c r="X33" s="30"/>
      <c r="Y33" s="30"/>
      <c r="Z33" s="30"/>
      <c r="AA33" s="30"/>
    </row>
    <row r="34" spans="1:27" x14ac:dyDescent="0.15">
      <c r="A34" s="60"/>
      <c r="B34" s="60">
        <v>0</v>
      </c>
      <c r="C34" s="4"/>
      <c r="D34" s="8"/>
      <c r="E34" s="88"/>
      <c r="F34" s="70" t="s">
        <v>28</v>
      </c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1"/>
      <c r="V34" s="11"/>
      <c r="X34" s="30"/>
      <c r="Y34" s="30"/>
      <c r="Z34" s="30"/>
      <c r="AA34" s="30"/>
    </row>
    <row r="35" spans="1:27" ht="22.5" customHeight="1" x14ac:dyDescent="0.15">
      <c r="A35" s="1"/>
      <c r="B35" s="1"/>
      <c r="C35" s="4"/>
      <c r="D35" s="8"/>
      <c r="E35" s="94" t="s">
        <v>34</v>
      </c>
      <c r="F35" s="72" t="s">
        <v>22</v>
      </c>
      <c r="G35" s="73"/>
      <c r="H35" s="73"/>
      <c r="I35" s="73"/>
      <c r="J35" s="73"/>
      <c r="K35" s="73"/>
      <c r="L35" s="74"/>
      <c r="M35" s="73"/>
      <c r="N35" s="73"/>
      <c r="O35" s="74"/>
      <c r="P35" s="78" t="s">
        <v>23</v>
      </c>
      <c r="Q35" s="79"/>
      <c r="R35" s="80"/>
      <c r="S35" s="79"/>
      <c r="T35" s="79"/>
      <c r="U35" s="81"/>
      <c r="V35" s="11"/>
      <c r="X35" s="30"/>
      <c r="Y35" s="30"/>
      <c r="Z35" s="30"/>
      <c r="AA35" s="30"/>
    </row>
    <row r="36" spans="1:27" ht="22.5" hidden="1" x14ac:dyDescent="0.15">
      <c r="A36" s="60"/>
      <c r="B36" s="60">
        <v>1</v>
      </c>
      <c r="C36" s="61" t="s">
        <v>26</v>
      </c>
      <c r="D36" s="8"/>
      <c r="E36" s="77"/>
      <c r="F36" s="89"/>
      <c r="G36" s="90"/>
      <c r="H36" s="90"/>
      <c r="I36" s="90"/>
      <c r="J36" s="65" t="s">
        <v>27</v>
      </c>
      <c r="K36" s="65" t="s">
        <v>27</v>
      </c>
      <c r="L36" s="65" t="s">
        <v>27</v>
      </c>
      <c r="M36" s="65" t="s">
        <v>27</v>
      </c>
      <c r="N36" s="65" t="s">
        <v>27</v>
      </c>
      <c r="O36" s="65" t="s">
        <v>27</v>
      </c>
      <c r="P36" s="66" t="s">
        <v>23</v>
      </c>
      <c r="Q36" s="91"/>
      <c r="R36" s="92"/>
      <c r="S36" s="91"/>
      <c r="T36" s="91"/>
      <c r="U36" s="93"/>
      <c r="V36" s="11"/>
      <c r="X36" s="30"/>
      <c r="Y36" s="30"/>
      <c r="Z36" s="30"/>
      <c r="AA36" s="30"/>
    </row>
    <row r="37" spans="1:27" x14ac:dyDescent="0.15">
      <c r="A37" s="60"/>
      <c r="B37" s="60">
        <v>0</v>
      </c>
      <c r="C37" s="4"/>
      <c r="D37" s="8"/>
      <c r="E37" s="77"/>
      <c r="F37" s="70" t="s">
        <v>28</v>
      </c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1"/>
      <c r="V37" s="11"/>
      <c r="X37" s="30"/>
      <c r="Y37" s="30"/>
      <c r="Z37" s="30"/>
      <c r="AA37" s="30"/>
    </row>
    <row r="38" spans="1:27" ht="78.75" x14ac:dyDescent="0.15">
      <c r="A38" s="1"/>
      <c r="B38" s="1"/>
      <c r="C38" s="4"/>
      <c r="D38" s="8"/>
      <c r="E38" s="77"/>
      <c r="F38" s="72" t="s">
        <v>29</v>
      </c>
      <c r="G38" s="73"/>
      <c r="H38" s="73"/>
      <c r="I38" s="73"/>
      <c r="J38" s="73"/>
      <c r="K38" s="73"/>
      <c r="L38" s="74"/>
      <c r="M38" s="65" t="s">
        <v>27</v>
      </c>
      <c r="N38" s="65" t="s">
        <v>27</v>
      </c>
      <c r="O38" s="65" t="s">
        <v>27</v>
      </c>
      <c r="P38" s="65" t="s">
        <v>27</v>
      </c>
      <c r="Q38" s="65" t="s">
        <v>27</v>
      </c>
      <c r="R38" s="65" t="s">
        <v>27</v>
      </c>
      <c r="S38" s="65" t="s">
        <v>27</v>
      </c>
      <c r="T38" s="65" t="s">
        <v>27</v>
      </c>
      <c r="U38" s="75" t="s">
        <v>27</v>
      </c>
      <c r="V38" s="11"/>
      <c r="X38" s="30"/>
      <c r="Y38" s="30"/>
      <c r="Z38" s="30"/>
      <c r="AA38" s="30"/>
    </row>
    <row r="39" spans="1:27" ht="67.5" x14ac:dyDescent="0.15">
      <c r="A39" s="1"/>
      <c r="B39" s="1"/>
      <c r="C39" s="4"/>
      <c r="D39" s="8"/>
      <c r="E39" s="77"/>
      <c r="F39" s="72" t="s">
        <v>30</v>
      </c>
      <c r="G39" s="73"/>
      <c r="H39" s="73"/>
      <c r="I39" s="73"/>
      <c r="J39" s="73"/>
      <c r="K39" s="73"/>
      <c r="L39" s="74"/>
      <c r="M39" s="65" t="s">
        <v>27</v>
      </c>
      <c r="N39" s="65" t="s">
        <v>27</v>
      </c>
      <c r="O39" s="65" t="s">
        <v>27</v>
      </c>
      <c r="P39" s="65" t="s">
        <v>27</v>
      </c>
      <c r="Q39" s="65" t="s">
        <v>27</v>
      </c>
      <c r="R39" s="65" t="s">
        <v>27</v>
      </c>
      <c r="S39" s="65" t="s">
        <v>27</v>
      </c>
      <c r="T39" s="65" t="s">
        <v>27</v>
      </c>
      <c r="U39" s="75" t="s">
        <v>27</v>
      </c>
      <c r="V39" s="11"/>
      <c r="X39" s="30"/>
      <c r="Y39" s="30"/>
      <c r="Z39" s="30"/>
      <c r="AA39" s="30"/>
    </row>
    <row r="40" spans="1:27" ht="22.5" x14ac:dyDescent="0.15">
      <c r="A40" s="1"/>
      <c r="B40" s="1"/>
      <c r="C40" s="4"/>
      <c r="D40" s="8"/>
      <c r="E40" s="77"/>
      <c r="F40" s="72" t="s">
        <v>31</v>
      </c>
      <c r="G40" s="73"/>
      <c r="H40" s="73"/>
      <c r="I40" s="73"/>
      <c r="J40" s="73"/>
      <c r="K40" s="73"/>
      <c r="L40" s="74"/>
      <c r="M40" s="73"/>
      <c r="N40" s="73"/>
      <c r="O40" s="74"/>
      <c r="P40" s="78" t="s">
        <v>23</v>
      </c>
      <c r="Q40" s="79"/>
      <c r="R40" s="80"/>
      <c r="S40" s="79"/>
      <c r="T40" s="79"/>
      <c r="U40" s="81"/>
      <c r="V40" s="11"/>
      <c r="X40" s="30"/>
      <c r="Y40" s="30"/>
      <c r="Z40" s="30"/>
      <c r="AA40" s="30"/>
    </row>
    <row r="41" spans="1:27" ht="22.5" hidden="1" x14ac:dyDescent="0.15">
      <c r="A41" s="60"/>
      <c r="B41" s="60">
        <v>1</v>
      </c>
      <c r="C41" s="61" t="s">
        <v>26</v>
      </c>
      <c r="D41" s="8"/>
      <c r="E41" s="88"/>
      <c r="F41" s="89"/>
      <c r="G41" s="90"/>
      <c r="H41" s="90"/>
      <c r="I41" s="90"/>
      <c r="J41" s="65" t="s">
        <v>27</v>
      </c>
      <c r="K41" s="65" t="s">
        <v>27</v>
      </c>
      <c r="L41" s="65" t="s">
        <v>27</v>
      </c>
      <c r="M41" s="65" t="s">
        <v>27</v>
      </c>
      <c r="N41" s="65" t="s">
        <v>27</v>
      </c>
      <c r="O41" s="65" t="s">
        <v>27</v>
      </c>
      <c r="P41" s="66" t="s">
        <v>23</v>
      </c>
      <c r="Q41" s="91"/>
      <c r="R41" s="92"/>
      <c r="S41" s="91"/>
      <c r="T41" s="91"/>
      <c r="U41" s="93"/>
      <c r="V41" s="11"/>
      <c r="X41" s="30"/>
      <c r="Y41" s="30"/>
      <c r="Z41" s="30"/>
      <c r="AA41" s="30"/>
    </row>
    <row r="42" spans="1:27" x14ac:dyDescent="0.15">
      <c r="A42" s="60"/>
      <c r="B42" s="60">
        <v>0</v>
      </c>
      <c r="C42" s="4"/>
      <c r="D42" s="8"/>
      <c r="E42" s="95"/>
      <c r="F42" s="70" t="s">
        <v>28</v>
      </c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1"/>
      <c r="V42" s="11"/>
      <c r="X42" s="30"/>
      <c r="Y42" s="30"/>
      <c r="Z42" s="30"/>
      <c r="AA42" s="30"/>
    </row>
    <row r="43" spans="1:27" ht="22.5" x14ac:dyDescent="0.15">
      <c r="A43" s="1"/>
      <c r="B43" s="1"/>
      <c r="C43" s="4"/>
      <c r="D43" s="8"/>
      <c r="E43" s="87" t="s">
        <v>35</v>
      </c>
      <c r="F43" s="72" t="s">
        <v>22</v>
      </c>
      <c r="G43" s="73"/>
      <c r="H43" s="73"/>
      <c r="I43" s="73"/>
      <c r="J43" s="73"/>
      <c r="K43" s="73"/>
      <c r="L43" s="74"/>
      <c r="M43" s="73"/>
      <c r="N43" s="73"/>
      <c r="O43" s="74"/>
      <c r="P43" s="78" t="s">
        <v>23</v>
      </c>
      <c r="Q43" s="79"/>
      <c r="R43" s="80"/>
      <c r="S43" s="79"/>
      <c r="T43" s="79"/>
      <c r="U43" s="81"/>
      <c r="V43" s="11"/>
      <c r="X43" s="30"/>
      <c r="Y43" s="30"/>
      <c r="Z43" s="30"/>
      <c r="AA43" s="30"/>
    </row>
    <row r="44" spans="1:27" ht="22.5" hidden="1" x14ac:dyDescent="0.15">
      <c r="A44" s="60"/>
      <c r="B44" s="60">
        <v>1</v>
      </c>
      <c r="C44" s="61" t="s">
        <v>26</v>
      </c>
      <c r="D44" s="8"/>
      <c r="E44" s="77"/>
      <c r="F44" s="89"/>
      <c r="G44" s="90"/>
      <c r="H44" s="90"/>
      <c r="I44" s="90"/>
      <c r="J44" s="65" t="s">
        <v>27</v>
      </c>
      <c r="K44" s="65" t="s">
        <v>27</v>
      </c>
      <c r="L44" s="65" t="s">
        <v>27</v>
      </c>
      <c r="M44" s="65" t="s">
        <v>27</v>
      </c>
      <c r="N44" s="65" t="s">
        <v>27</v>
      </c>
      <c r="O44" s="65" t="s">
        <v>27</v>
      </c>
      <c r="P44" s="66" t="s">
        <v>23</v>
      </c>
      <c r="Q44" s="91"/>
      <c r="R44" s="92"/>
      <c r="S44" s="91"/>
      <c r="T44" s="91"/>
      <c r="U44" s="93"/>
      <c r="V44" s="11"/>
      <c r="X44" s="30"/>
      <c r="Y44" s="30"/>
      <c r="Z44" s="30"/>
      <c r="AA44" s="30"/>
    </row>
    <row r="45" spans="1:27" x14ac:dyDescent="0.15">
      <c r="A45" s="60"/>
      <c r="B45" s="60">
        <v>0</v>
      </c>
      <c r="C45" s="4"/>
      <c r="D45" s="8"/>
      <c r="E45" s="77"/>
      <c r="F45" s="70" t="s">
        <v>28</v>
      </c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1"/>
      <c r="V45" s="11"/>
      <c r="X45" s="30"/>
      <c r="Y45" s="30"/>
      <c r="Z45" s="30"/>
      <c r="AA45" s="30"/>
    </row>
    <row r="46" spans="1:27" ht="78.75" x14ac:dyDescent="0.15">
      <c r="A46" s="1"/>
      <c r="B46" s="1"/>
      <c r="C46" s="4"/>
      <c r="D46" s="8"/>
      <c r="E46" s="77"/>
      <c r="F46" s="72" t="s">
        <v>29</v>
      </c>
      <c r="G46" s="73"/>
      <c r="H46" s="73"/>
      <c r="I46" s="73"/>
      <c r="J46" s="73"/>
      <c r="K46" s="73"/>
      <c r="L46" s="74"/>
      <c r="M46" s="65" t="s">
        <v>27</v>
      </c>
      <c r="N46" s="65" t="s">
        <v>27</v>
      </c>
      <c r="O46" s="65" t="s">
        <v>27</v>
      </c>
      <c r="P46" s="65" t="s">
        <v>27</v>
      </c>
      <c r="Q46" s="65" t="s">
        <v>27</v>
      </c>
      <c r="R46" s="65" t="s">
        <v>27</v>
      </c>
      <c r="S46" s="65" t="s">
        <v>27</v>
      </c>
      <c r="T46" s="65" t="s">
        <v>27</v>
      </c>
      <c r="U46" s="75" t="s">
        <v>27</v>
      </c>
      <c r="V46" s="11"/>
      <c r="X46" s="30"/>
      <c r="Y46" s="30"/>
      <c r="Z46" s="30"/>
      <c r="AA46" s="30"/>
    </row>
    <row r="47" spans="1:27" ht="67.5" x14ac:dyDescent="0.15">
      <c r="A47" s="1"/>
      <c r="B47" s="1"/>
      <c r="C47" s="4"/>
      <c r="D47" s="8"/>
      <c r="E47" s="77"/>
      <c r="F47" s="72" t="s">
        <v>30</v>
      </c>
      <c r="G47" s="73"/>
      <c r="H47" s="73"/>
      <c r="I47" s="73"/>
      <c r="J47" s="73"/>
      <c r="K47" s="73"/>
      <c r="L47" s="74"/>
      <c r="M47" s="65" t="s">
        <v>27</v>
      </c>
      <c r="N47" s="65" t="s">
        <v>27</v>
      </c>
      <c r="O47" s="65" t="s">
        <v>27</v>
      </c>
      <c r="P47" s="65" t="s">
        <v>27</v>
      </c>
      <c r="Q47" s="65" t="s">
        <v>27</v>
      </c>
      <c r="R47" s="65" t="s">
        <v>27</v>
      </c>
      <c r="S47" s="65" t="s">
        <v>27</v>
      </c>
      <c r="T47" s="65" t="s">
        <v>27</v>
      </c>
      <c r="U47" s="75" t="s">
        <v>27</v>
      </c>
      <c r="V47" s="11"/>
      <c r="X47" s="30"/>
      <c r="Y47" s="30"/>
      <c r="Z47" s="30"/>
      <c r="AA47" s="30"/>
    </row>
    <row r="48" spans="1:27" ht="22.5" x14ac:dyDescent="0.15">
      <c r="A48" s="1"/>
      <c r="B48" s="1"/>
      <c r="C48" s="4"/>
      <c r="D48" s="8"/>
      <c r="E48" s="77"/>
      <c r="F48" s="72" t="s">
        <v>31</v>
      </c>
      <c r="G48" s="73"/>
      <c r="H48" s="73"/>
      <c r="I48" s="73"/>
      <c r="J48" s="73"/>
      <c r="K48" s="73"/>
      <c r="L48" s="74"/>
      <c r="M48" s="73"/>
      <c r="N48" s="73"/>
      <c r="O48" s="74"/>
      <c r="P48" s="78" t="s">
        <v>23</v>
      </c>
      <c r="Q48" s="79"/>
      <c r="R48" s="80"/>
      <c r="S48" s="79"/>
      <c r="T48" s="79"/>
      <c r="U48" s="81"/>
      <c r="V48" s="11"/>
      <c r="X48" s="30"/>
      <c r="Y48" s="30"/>
      <c r="Z48" s="30"/>
      <c r="AA48" s="30"/>
    </row>
    <row r="49" spans="1:27" ht="22.5" hidden="1" x14ac:dyDescent="0.15">
      <c r="A49" s="60"/>
      <c r="B49" s="60">
        <v>1</v>
      </c>
      <c r="C49" s="61" t="s">
        <v>26</v>
      </c>
      <c r="D49" s="8"/>
      <c r="E49" s="88"/>
      <c r="F49" s="89"/>
      <c r="G49" s="90"/>
      <c r="H49" s="90"/>
      <c r="I49" s="90"/>
      <c r="J49" s="65" t="s">
        <v>27</v>
      </c>
      <c r="K49" s="65" t="s">
        <v>27</v>
      </c>
      <c r="L49" s="65" t="s">
        <v>27</v>
      </c>
      <c r="M49" s="65" t="s">
        <v>27</v>
      </c>
      <c r="N49" s="65" t="s">
        <v>27</v>
      </c>
      <c r="O49" s="65" t="s">
        <v>27</v>
      </c>
      <c r="P49" s="66" t="s">
        <v>23</v>
      </c>
      <c r="Q49" s="91"/>
      <c r="R49" s="92"/>
      <c r="S49" s="91"/>
      <c r="T49" s="91"/>
      <c r="U49" s="93"/>
      <c r="V49" s="11"/>
      <c r="X49" s="30"/>
      <c r="Y49" s="30"/>
      <c r="Z49" s="30"/>
      <c r="AA49" s="30"/>
    </row>
    <row r="50" spans="1:27" x14ac:dyDescent="0.15">
      <c r="A50" s="60"/>
      <c r="B50" s="60">
        <v>0</v>
      </c>
      <c r="C50" s="4"/>
      <c r="D50" s="8"/>
      <c r="E50" s="95"/>
      <c r="F50" s="70" t="s">
        <v>28</v>
      </c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1"/>
      <c r="V50" s="11"/>
      <c r="X50" s="30"/>
      <c r="Y50" s="30"/>
      <c r="Z50" s="30"/>
      <c r="AA50" s="30"/>
    </row>
    <row r="51" spans="1:27" ht="22.5" x14ac:dyDescent="0.15">
      <c r="A51" s="1"/>
      <c r="B51" s="1"/>
      <c r="C51" s="4"/>
      <c r="D51" s="8"/>
      <c r="E51" s="87" t="s">
        <v>36</v>
      </c>
      <c r="F51" s="72" t="s">
        <v>22</v>
      </c>
      <c r="G51" s="73"/>
      <c r="H51" s="73"/>
      <c r="I51" s="73"/>
      <c r="J51" s="73"/>
      <c r="K51" s="73"/>
      <c r="L51" s="74"/>
      <c r="M51" s="73"/>
      <c r="N51" s="73"/>
      <c r="O51" s="74"/>
      <c r="P51" s="78" t="s">
        <v>23</v>
      </c>
      <c r="Q51" s="79"/>
      <c r="R51" s="80"/>
      <c r="S51" s="79"/>
      <c r="T51" s="79"/>
      <c r="U51" s="81"/>
      <c r="V51" s="11"/>
      <c r="X51" s="30"/>
      <c r="Y51" s="30"/>
      <c r="Z51" s="30"/>
      <c r="AA51" s="30"/>
    </row>
    <row r="52" spans="1:27" ht="22.5" hidden="1" x14ac:dyDescent="0.15">
      <c r="A52" s="60"/>
      <c r="B52" s="60">
        <v>1</v>
      </c>
      <c r="C52" s="61" t="s">
        <v>26</v>
      </c>
      <c r="D52" s="8"/>
      <c r="E52" s="77"/>
      <c r="F52" s="63"/>
      <c r="G52" s="64"/>
      <c r="H52" s="64"/>
      <c r="I52" s="64"/>
      <c r="J52" s="65" t="s">
        <v>27</v>
      </c>
      <c r="K52" s="65" t="s">
        <v>27</v>
      </c>
      <c r="L52" s="65" t="s">
        <v>27</v>
      </c>
      <c r="M52" s="65" t="s">
        <v>27</v>
      </c>
      <c r="N52" s="65" t="s">
        <v>27</v>
      </c>
      <c r="O52" s="65" t="s">
        <v>27</v>
      </c>
      <c r="P52" s="66" t="s">
        <v>23</v>
      </c>
      <c r="Q52" s="67"/>
      <c r="R52" s="68"/>
      <c r="S52" s="67"/>
      <c r="T52" s="67"/>
      <c r="U52" s="69"/>
      <c r="V52" s="11"/>
      <c r="X52" s="30"/>
      <c r="Y52" s="30"/>
      <c r="Z52" s="30"/>
      <c r="AA52" s="30"/>
    </row>
    <row r="53" spans="1:27" x14ac:dyDescent="0.15">
      <c r="A53" s="60"/>
      <c r="B53" s="60">
        <v>0</v>
      </c>
      <c r="C53" s="4"/>
      <c r="D53" s="8"/>
      <c r="E53" s="77"/>
      <c r="F53" s="70" t="s">
        <v>28</v>
      </c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1"/>
      <c r="V53" s="11"/>
      <c r="X53" s="30"/>
      <c r="Y53" s="30"/>
      <c r="Z53" s="30"/>
      <c r="AA53" s="30"/>
    </row>
    <row r="54" spans="1:27" ht="78.75" x14ac:dyDescent="0.15">
      <c r="A54" s="1"/>
      <c r="B54" s="1"/>
      <c r="C54" s="4"/>
      <c r="D54" s="8"/>
      <c r="E54" s="77"/>
      <c r="F54" s="72" t="s">
        <v>29</v>
      </c>
      <c r="G54" s="73"/>
      <c r="H54" s="73"/>
      <c r="I54" s="73"/>
      <c r="J54" s="73"/>
      <c r="K54" s="73"/>
      <c r="L54" s="74"/>
      <c r="M54" s="65" t="s">
        <v>27</v>
      </c>
      <c r="N54" s="65" t="s">
        <v>27</v>
      </c>
      <c r="O54" s="65" t="s">
        <v>27</v>
      </c>
      <c r="P54" s="65" t="s">
        <v>27</v>
      </c>
      <c r="Q54" s="65" t="s">
        <v>27</v>
      </c>
      <c r="R54" s="65" t="s">
        <v>27</v>
      </c>
      <c r="S54" s="65" t="s">
        <v>27</v>
      </c>
      <c r="T54" s="65" t="s">
        <v>27</v>
      </c>
      <c r="U54" s="75" t="s">
        <v>27</v>
      </c>
      <c r="V54" s="11"/>
      <c r="X54" s="30"/>
      <c r="Y54" s="30"/>
      <c r="Z54" s="30"/>
      <c r="AA54" s="30"/>
    </row>
    <row r="55" spans="1:27" ht="67.5" x14ac:dyDescent="0.15">
      <c r="A55" s="1"/>
      <c r="B55" s="1"/>
      <c r="C55" s="4"/>
      <c r="D55" s="8"/>
      <c r="E55" s="77"/>
      <c r="F55" s="72" t="s">
        <v>30</v>
      </c>
      <c r="G55" s="73"/>
      <c r="H55" s="73"/>
      <c r="I55" s="73"/>
      <c r="J55" s="73"/>
      <c r="K55" s="73"/>
      <c r="L55" s="74"/>
      <c r="M55" s="65" t="s">
        <v>27</v>
      </c>
      <c r="N55" s="65" t="s">
        <v>27</v>
      </c>
      <c r="O55" s="65" t="s">
        <v>27</v>
      </c>
      <c r="P55" s="65" t="s">
        <v>27</v>
      </c>
      <c r="Q55" s="65" t="s">
        <v>27</v>
      </c>
      <c r="R55" s="65" t="s">
        <v>27</v>
      </c>
      <c r="S55" s="65" t="s">
        <v>27</v>
      </c>
      <c r="T55" s="65" t="s">
        <v>27</v>
      </c>
      <c r="U55" s="75" t="s">
        <v>27</v>
      </c>
      <c r="V55" s="11"/>
      <c r="X55" s="30"/>
      <c r="Y55" s="30"/>
      <c r="Z55" s="30"/>
      <c r="AA55" s="30"/>
    </row>
    <row r="56" spans="1:27" ht="22.5" x14ac:dyDescent="0.15">
      <c r="A56" s="1"/>
      <c r="B56" s="1"/>
      <c r="C56" s="4"/>
      <c r="D56" s="8"/>
      <c r="E56" s="77"/>
      <c r="F56" s="72" t="s">
        <v>31</v>
      </c>
      <c r="G56" s="73"/>
      <c r="H56" s="73"/>
      <c r="I56" s="73"/>
      <c r="J56" s="73"/>
      <c r="K56" s="73"/>
      <c r="L56" s="74"/>
      <c r="M56" s="73"/>
      <c r="N56" s="73"/>
      <c r="O56" s="74"/>
      <c r="P56" s="78" t="s">
        <v>23</v>
      </c>
      <c r="Q56" s="79"/>
      <c r="R56" s="80"/>
      <c r="S56" s="79"/>
      <c r="T56" s="79"/>
      <c r="U56" s="81"/>
      <c r="V56" s="11"/>
      <c r="X56" s="30"/>
      <c r="Y56" s="30"/>
      <c r="Z56" s="30"/>
      <c r="AA56" s="30"/>
    </row>
    <row r="57" spans="1:27" ht="22.5" hidden="1" x14ac:dyDescent="0.15">
      <c r="A57" s="60"/>
      <c r="B57" s="60">
        <v>1</v>
      </c>
      <c r="C57" s="61" t="s">
        <v>26</v>
      </c>
      <c r="D57" s="8"/>
      <c r="E57" s="88"/>
      <c r="F57" s="89"/>
      <c r="G57" s="90"/>
      <c r="H57" s="90"/>
      <c r="I57" s="90"/>
      <c r="J57" s="65" t="s">
        <v>27</v>
      </c>
      <c r="K57" s="65" t="s">
        <v>27</v>
      </c>
      <c r="L57" s="65" t="s">
        <v>27</v>
      </c>
      <c r="M57" s="65" t="s">
        <v>27</v>
      </c>
      <c r="N57" s="65" t="s">
        <v>27</v>
      </c>
      <c r="O57" s="65" t="s">
        <v>27</v>
      </c>
      <c r="P57" s="66" t="s">
        <v>23</v>
      </c>
      <c r="Q57" s="91"/>
      <c r="R57" s="92"/>
      <c r="S57" s="91"/>
      <c r="T57" s="91"/>
      <c r="U57" s="93"/>
      <c r="V57" s="11"/>
      <c r="X57" s="30"/>
      <c r="Y57" s="30"/>
      <c r="Z57" s="30"/>
      <c r="AA57" s="30"/>
    </row>
    <row r="58" spans="1:27" x14ac:dyDescent="0.15">
      <c r="A58" s="60"/>
      <c r="B58" s="60">
        <v>0</v>
      </c>
      <c r="C58" s="4"/>
      <c r="D58" s="8"/>
      <c r="E58" s="95"/>
      <c r="F58" s="70" t="s">
        <v>28</v>
      </c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1"/>
      <c r="V58" s="11"/>
      <c r="X58" s="30"/>
      <c r="Y58" s="30"/>
      <c r="Z58" s="30"/>
      <c r="AA58" s="30"/>
    </row>
    <row r="59" spans="1:27" ht="33.75" x14ac:dyDescent="0.15">
      <c r="A59" s="1"/>
      <c r="B59" s="1"/>
      <c r="C59" s="4"/>
      <c r="D59" s="8"/>
      <c r="E59" s="87" t="s">
        <v>37</v>
      </c>
      <c r="F59" s="72" t="s">
        <v>22</v>
      </c>
      <c r="G59" s="73"/>
      <c r="H59" s="73"/>
      <c r="I59" s="73"/>
      <c r="J59" s="73"/>
      <c r="K59" s="73"/>
      <c r="L59" s="74"/>
      <c r="M59" s="73"/>
      <c r="N59" s="73"/>
      <c r="O59" s="74"/>
      <c r="P59" s="78" t="s">
        <v>23</v>
      </c>
      <c r="Q59" s="79"/>
      <c r="R59" s="80"/>
      <c r="S59" s="79"/>
      <c r="T59" s="79"/>
      <c r="U59" s="81"/>
      <c r="V59" s="11"/>
      <c r="X59" s="30"/>
      <c r="Y59" s="30"/>
      <c r="Z59" s="30"/>
      <c r="AA59" s="30"/>
    </row>
    <row r="60" spans="1:27" ht="22.5" hidden="1" x14ac:dyDescent="0.15">
      <c r="A60" s="60"/>
      <c r="B60" s="60">
        <v>1</v>
      </c>
      <c r="C60" s="61" t="s">
        <v>26</v>
      </c>
      <c r="D60" s="8"/>
      <c r="E60" s="77"/>
      <c r="F60" s="89"/>
      <c r="G60" s="90"/>
      <c r="H60" s="90"/>
      <c r="I60" s="90"/>
      <c r="J60" s="65" t="s">
        <v>27</v>
      </c>
      <c r="K60" s="65" t="s">
        <v>27</v>
      </c>
      <c r="L60" s="65" t="s">
        <v>27</v>
      </c>
      <c r="M60" s="65" t="s">
        <v>27</v>
      </c>
      <c r="N60" s="65" t="s">
        <v>27</v>
      </c>
      <c r="O60" s="65" t="s">
        <v>27</v>
      </c>
      <c r="P60" s="66" t="s">
        <v>23</v>
      </c>
      <c r="Q60" s="91"/>
      <c r="R60" s="92"/>
      <c r="S60" s="91"/>
      <c r="T60" s="91"/>
      <c r="U60" s="93"/>
      <c r="V60" s="11"/>
      <c r="X60" s="30"/>
      <c r="Y60" s="30"/>
      <c r="Z60" s="30"/>
      <c r="AA60" s="30"/>
    </row>
    <row r="61" spans="1:27" x14ac:dyDescent="0.15">
      <c r="A61" s="60"/>
      <c r="B61" s="60">
        <v>0</v>
      </c>
      <c r="C61" s="4"/>
      <c r="D61" s="8"/>
      <c r="E61" s="77"/>
      <c r="F61" s="70" t="s">
        <v>28</v>
      </c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1"/>
      <c r="V61" s="11"/>
      <c r="X61" s="30"/>
      <c r="Y61" s="30"/>
      <c r="Z61" s="30"/>
      <c r="AA61" s="30"/>
    </row>
    <row r="62" spans="1:27" ht="78.75" x14ac:dyDescent="0.15">
      <c r="A62" s="1"/>
      <c r="B62" s="1"/>
      <c r="C62" s="4"/>
      <c r="D62" s="8"/>
      <c r="E62" s="77"/>
      <c r="F62" s="72" t="s">
        <v>29</v>
      </c>
      <c r="G62" s="73"/>
      <c r="H62" s="73"/>
      <c r="I62" s="73"/>
      <c r="J62" s="73"/>
      <c r="K62" s="73"/>
      <c r="L62" s="74"/>
      <c r="M62" s="65" t="s">
        <v>27</v>
      </c>
      <c r="N62" s="65" t="s">
        <v>27</v>
      </c>
      <c r="O62" s="65" t="s">
        <v>27</v>
      </c>
      <c r="P62" s="65" t="s">
        <v>27</v>
      </c>
      <c r="Q62" s="65" t="s">
        <v>27</v>
      </c>
      <c r="R62" s="65" t="s">
        <v>27</v>
      </c>
      <c r="S62" s="65" t="s">
        <v>27</v>
      </c>
      <c r="T62" s="65" t="s">
        <v>27</v>
      </c>
      <c r="U62" s="75" t="s">
        <v>27</v>
      </c>
      <c r="V62" s="11"/>
      <c r="X62" s="30"/>
      <c r="Y62" s="30"/>
      <c r="Z62" s="30"/>
      <c r="AA62" s="30"/>
    </row>
    <row r="63" spans="1:27" ht="67.5" x14ac:dyDescent="0.15">
      <c r="A63" s="1"/>
      <c r="B63" s="1"/>
      <c r="C63" s="4"/>
      <c r="D63" s="8"/>
      <c r="E63" s="77"/>
      <c r="F63" s="72" t="s">
        <v>30</v>
      </c>
      <c r="G63" s="73"/>
      <c r="H63" s="73"/>
      <c r="I63" s="73"/>
      <c r="J63" s="73"/>
      <c r="K63" s="73"/>
      <c r="L63" s="74"/>
      <c r="M63" s="65" t="s">
        <v>27</v>
      </c>
      <c r="N63" s="65" t="s">
        <v>27</v>
      </c>
      <c r="O63" s="65" t="s">
        <v>27</v>
      </c>
      <c r="P63" s="65" t="s">
        <v>27</v>
      </c>
      <c r="Q63" s="65" t="s">
        <v>27</v>
      </c>
      <c r="R63" s="65" t="s">
        <v>27</v>
      </c>
      <c r="S63" s="65" t="s">
        <v>27</v>
      </c>
      <c r="T63" s="65" t="s">
        <v>27</v>
      </c>
      <c r="U63" s="75" t="s">
        <v>27</v>
      </c>
      <c r="V63" s="11"/>
      <c r="X63" s="30"/>
      <c r="Y63" s="30"/>
      <c r="Z63" s="30"/>
      <c r="AA63" s="30"/>
    </row>
    <row r="64" spans="1:27" ht="22.5" x14ac:dyDescent="0.15">
      <c r="A64" s="1"/>
      <c r="B64" s="1"/>
      <c r="C64" s="4"/>
      <c r="D64" s="8"/>
      <c r="E64" s="77"/>
      <c r="F64" s="96" t="s">
        <v>31</v>
      </c>
      <c r="G64" s="97"/>
      <c r="H64" s="97"/>
      <c r="I64" s="97"/>
      <c r="J64" s="97"/>
      <c r="K64" s="97"/>
      <c r="L64" s="98"/>
      <c r="M64" s="97"/>
      <c r="N64" s="97"/>
      <c r="O64" s="98"/>
      <c r="P64" s="66" t="s">
        <v>23</v>
      </c>
      <c r="Q64" s="99"/>
      <c r="R64" s="100"/>
      <c r="S64" s="99"/>
      <c r="T64" s="99"/>
      <c r="U64" s="101"/>
      <c r="V64" s="11"/>
      <c r="X64" s="30"/>
      <c r="Y64" s="30"/>
      <c r="Z64" s="30"/>
      <c r="AA64" s="30"/>
    </row>
    <row r="65" spans="1:27" ht="22.5" hidden="1" x14ac:dyDescent="0.15">
      <c r="A65" s="60"/>
      <c r="B65" s="60">
        <v>1</v>
      </c>
      <c r="C65" s="61" t="s">
        <v>26</v>
      </c>
      <c r="D65" s="8"/>
      <c r="E65" s="88"/>
      <c r="F65" s="102"/>
      <c r="G65" s="73"/>
      <c r="H65" s="73"/>
      <c r="I65" s="73"/>
      <c r="J65" s="65" t="s">
        <v>27</v>
      </c>
      <c r="K65" s="65" t="s">
        <v>27</v>
      </c>
      <c r="L65" s="65" t="s">
        <v>27</v>
      </c>
      <c r="M65" s="65" t="s">
        <v>27</v>
      </c>
      <c r="N65" s="65" t="s">
        <v>27</v>
      </c>
      <c r="O65" s="65" t="s">
        <v>27</v>
      </c>
      <c r="P65" s="66" t="s">
        <v>23</v>
      </c>
      <c r="Q65" s="79"/>
      <c r="R65" s="80"/>
      <c r="S65" s="79"/>
      <c r="T65" s="79"/>
      <c r="U65" s="81"/>
      <c r="V65" s="11"/>
      <c r="X65" s="30"/>
      <c r="Y65" s="30"/>
      <c r="Z65" s="30"/>
      <c r="AA65" s="30"/>
    </row>
    <row r="66" spans="1:27" ht="12" thickBot="1" x14ac:dyDescent="0.2">
      <c r="A66" s="60"/>
      <c r="B66" s="60">
        <v>0</v>
      </c>
      <c r="C66" s="4"/>
      <c r="D66" s="8"/>
      <c r="E66" s="103"/>
      <c r="F66" s="104" t="s">
        <v>28</v>
      </c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6"/>
      <c r="V66" s="11"/>
      <c r="X66" s="30"/>
      <c r="Y66" s="30"/>
      <c r="Z66" s="30"/>
      <c r="AA66" s="30"/>
    </row>
    <row r="67" spans="1:27" x14ac:dyDescent="0.15">
      <c r="A67" s="2" t="s">
        <v>38</v>
      </c>
      <c r="B67" s="1"/>
      <c r="C67" s="4"/>
      <c r="D67" s="8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8"/>
      <c r="S67" s="108"/>
      <c r="T67" s="108"/>
      <c r="U67" s="108"/>
      <c r="V67" s="11"/>
      <c r="X67" s="30"/>
      <c r="Y67" s="30"/>
      <c r="Z67" s="30"/>
      <c r="AA67" s="30"/>
    </row>
    <row r="68" spans="1:27" x14ac:dyDescent="0.15">
      <c r="A68" s="2"/>
      <c r="B68" s="1"/>
      <c r="C68" s="4"/>
      <c r="D68" s="8"/>
      <c r="E68" s="109" t="str">
        <f>IF('[1]Ссылки на публикации'!H17="","",'[1]Ссылки на публикации'!H17)</f>
        <v>http://gov.spb.ru/gov/otrasl/energ_kom/</v>
      </c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1"/>
      <c r="X68" s="30"/>
      <c r="Y68" s="30"/>
      <c r="Z68" s="30"/>
      <c r="AA68" s="30"/>
    </row>
    <row r="69" spans="1:27" x14ac:dyDescent="0.15">
      <c r="A69" s="2"/>
      <c r="B69" s="1"/>
      <c r="C69" s="4"/>
      <c r="D69" s="8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"/>
      <c r="X69" s="30"/>
      <c r="Y69" s="30"/>
      <c r="Z69" s="30"/>
      <c r="AA69" s="30"/>
    </row>
    <row r="70" spans="1:27" x14ac:dyDescent="0.15">
      <c r="A70" s="1"/>
      <c r="B70" s="1"/>
      <c r="C70" s="4"/>
      <c r="D70" s="8"/>
      <c r="E70" s="111" t="s">
        <v>39</v>
      </c>
      <c r="F70" s="112" t="s">
        <v>40</v>
      </c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"/>
      <c r="X70" s="30"/>
      <c r="Y70" s="30"/>
      <c r="Z70" s="30"/>
      <c r="AA70" s="30"/>
    </row>
    <row r="71" spans="1:27" x14ac:dyDescent="0.15">
      <c r="A71" s="2"/>
      <c r="B71" s="1"/>
      <c r="C71" s="4"/>
      <c r="D71" s="113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5"/>
    </row>
  </sheetData>
  <sheetProtection password="E4D4" sheet="1" scenarios="1" formatColumns="0" formatRows="0"/>
  <mergeCells count="24">
    <mergeCell ref="R14:R15"/>
    <mergeCell ref="E26:F26"/>
    <mergeCell ref="E68:U68"/>
    <mergeCell ref="F70:U70"/>
    <mergeCell ref="S12:S15"/>
    <mergeCell ref="T12:T15"/>
    <mergeCell ref="U12:U15"/>
    <mergeCell ref="G13:G14"/>
    <mergeCell ref="H13:I13"/>
    <mergeCell ref="J13:J14"/>
    <mergeCell ref="K13:L13"/>
    <mergeCell ref="M13:M14"/>
    <mergeCell ref="N13:O13"/>
    <mergeCell ref="Q14:Q15"/>
    <mergeCell ref="E7:U7"/>
    <mergeCell ref="E8:U8"/>
    <mergeCell ref="E9:U9"/>
    <mergeCell ref="E10:U10"/>
    <mergeCell ref="E12:F15"/>
    <mergeCell ref="G12:I12"/>
    <mergeCell ref="J12:L12"/>
    <mergeCell ref="M12:O12"/>
    <mergeCell ref="P12:P15"/>
    <mergeCell ref="Q12:R13"/>
  </mergeCells>
  <dataValidations count="6">
    <dataValidation type="list" errorStyle="information" allowBlank="1" showInputMessage="1" showErrorMessage="1" errorTitle="Организация" error="Данной организации нет в реестре теплоснабжающих организаций. Продолжить?" sqref="F52 F57 F60 F49 F44 F41 F36 F65 F33 F24 F28 F19">
      <formula1>LIST_ORG</formula1>
    </dataValidation>
    <dataValidation type="date" allowBlank="1" showInputMessage="1" showErrorMessage="1" promptTitle="Дата" prompt="Введите дату в формате ДД.ММ.ГГГГ" sqref="S56:T61 Q56:Q61 S48:T53 Q48:Q53 Q40:Q45 S40:T45 S64:T66 Q64:Q66 Q32:Q37 S32:T37 Q23:Q25 S23:T25 S27:T29 Q27:Q29 Q18:Q20 S18:T20">
      <formula1>36526</formula1>
      <formula2>44196</formula2>
    </dataValidation>
    <dataValidation type="textLength" allowBlank="1" showInputMessage="1" showErrorMessage="1" sqref="R56:R61 U56:U61 P56:P61 P48:P53 U48:U53 R48:R53 R40:R45 U40:U45 P40:P45 P64:P66 R64:R66 U64:U66 R32:R37 U32:U37 P32:P37 R23:R25 P23:P25 U23:U25 U27:U29 P27:P29 R27:R29 U18:U20 P18:P20 R18:R20">
      <formula1>0</formula1>
      <formula2>900</formula2>
    </dataValidation>
    <dataValidation type="decimal" allowBlank="1" showInputMessage="1" showErrorMessage="1" sqref="G62:L64 G51:O51 G54:L56 M56:O56 G59:O59 M64:O64 M48:O48 G46:L48 G43:O43 M40:O40 G38:L40 G35:O35 G27:L27 M32:O32 G30:L32">
      <formula1>0</formula1>
      <formula2>10000000000000000</formula2>
    </dataValidation>
    <dataValidation type="decimal" allowBlank="1" showInputMessage="1" showErrorMessage="1" sqref="R54:R55 R62:R63 P54:P55 P62:P63 N60:N63 N52:N55 T62:U63 T54:U55 K52:K53 G52:I53 N57:N58 K57:K58 G57:I58 K60:K61 G60:I61 N49:N50 K49:K50 G49:I50 G44:I45 K44:K45 G41:I42 K41:K42 N41:N42 G36:I37 K36:K37 R38:R39 T46:U47 T38:U39 N44:N47 N36:N39 P46:P47 P38:P39 R46:R47 N65:N66 K65:K66 G65:I66 G33:I34 K33:K34 N33:N34 M27:O27 K24:K25 N24:N25 T21:U22 R21:R22 P21:P22 J21:L23 M23:O23 N28:N31 K28:K29 G28:I29 R30:R31 P30:P31 T30:U31 G18:O18 G19:I25 N19:N22 K19:K20">
      <formula1>0</formula1>
      <formula2>100000000000000000000</formula2>
    </dataValidation>
    <dataValidation type="decimal" allowBlank="1" showInputMessage="1" showErrorMessage="1" sqref="F61 S54:S55 S62:S63 Q54:Q55 Q62:Q63 O60:O63 O52:O55 M54:M55 M62:M63 F45 F50 J52:J53 L52:M53 O57:O58 F53 J57:J58 L57:M58 F58 J60:J61 L60:M61 O49:O50 J49:J50 L49:M50 L44:M45 J44:J45 F42 L41:M42 J41:J42 F37 O41:O42 L36:M37 J36:J37 F34 Q38:Q39 O44:O47 O36:O39 M46:M47 M38:M39 Q46:Q47 S38:S39 S46:S47 L65:M66 O65:O66 J65:J66 F66 L33:M34 J33:J34 O33:O34 S21:S22 O24:O25 J24:J25 L24:M25 Q21:Q22 M20:M22 F20 L20 F25 O28:O31 J28:J29 L28:M29 F29 S30:S31 Q30:Q31 M30:M31 J19:J20 O19:O22 L19:M19">
      <formula1>-100000000000000000000</formula1>
      <formula2>100000000000000000000</formula2>
    </dataValidation>
  </dataValidations>
  <hyperlinks>
    <hyperlink ref="F20" location="'СТ-ТС.16А'!A1" display="Добавить"/>
    <hyperlink ref="C19" location="'СТ-ТС.16А'!A1" display="Удалить"/>
    <hyperlink ref="F25" location="'СТ-ТС.16А'!A1" display="Добавить"/>
    <hyperlink ref="F29" location="'СТ-ТС.16А'!A1" display="Добавить"/>
    <hyperlink ref="F34" location="'СТ-ТС.16А'!A1" display="Добавить"/>
    <hyperlink ref="F37" location="'СТ-ТС.16А'!A1" display="Добавить"/>
    <hyperlink ref="F42" location="'СТ-ТС.16А'!A1" display="Добавить"/>
    <hyperlink ref="F45" location="'СТ-ТС.16А'!A1" display="Добавить"/>
    <hyperlink ref="F50" location="'СТ-ТС.16А'!A1" display="Добавить"/>
    <hyperlink ref="F53" location="'СТ-ТС.16А'!A1" display="Добавить"/>
    <hyperlink ref="F58" location="'СТ-ТС.16А'!A1" display="Добавить"/>
    <hyperlink ref="F61" location="'СТ-ТС.16А'!A1" display="Добавить"/>
    <hyperlink ref="F66" location="'СТ-ТС.16А'!A1" display="Добавить"/>
    <hyperlink ref="C24" location="'СТ-ТС.16А'!A1" display="Удалить"/>
    <hyperlink ref="C28" location="'СТ-ТС.16А'!A1" display="Удалить"/>
    <hyperlink ref="C33" location="'СТ-ТС.16А'!A1" display="Удалить"/>
    <hyperlink ref="C36" location="'СТ-ТС.16А'!A1" display="Удалить"/>
    <hyperlink ref="C41" location="'СТ-ТС.16А'!A1" display="Удалить"/>
    <hyperlink ref="C44" location="'СТ-ТС.16А'!A1" display="Удалить"/>
    <hyperlink ref="C49" location="'СТ-ТС.16А'!A1" display="Удалить"/>
    <hyperlink ref="C52" location="'СТ-ТС.16А'!A1" display="Удалить"/>
    <hyperlink ref="C57" location="'СТ-ТС.16А'!A1" display="Удалить"/>
    <hyperlink ref="C60" location="'СТ-ТС.16А'!A1" display="Удалить"/>
    <hyperlink ref="C65" location="'СТ-ТС.16А'!A1" display="Удалить"/>
  </hyperlinks>
  <pageMargins left="0.70866141732283472" right="0.70866141732283472" top="0.74803149606299213" bottom="0.74803149606299213" header="0.31496062992125984" footer="0.31496062992125984"/>
  <pageSetup paperSize="9" scale="3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07">
    <pageSetUpPr fitToPage="1"/>
  </sheetPr>
  <dimension ref="A1:AC71"/>
  <sheetViews>
    <sheetView showGridLines="0" topLeftCell="C4" zoomScale="70" zoomScaleNormal="70" workbookViewId="0">
      <selection activeCell="U31" sqref="U31"/>
    </sheetView>
  </sheetViews>
  <sheetFormatPr defaultRowHeight="11.25" x14ac:dyDescent="0.15"/>
  <cols>
    <col min="1" max="2" width="8.140625" style="3" hidden="1" customWidth="1"/>
    <col min="3" max="3" width="9" style="116" bestFit="1" customWidth="1"/>
    <col min="5" max="5" width="18" customWidth="1"/>
    <col min="6" max="6" width="28.5703125" customWidth="1"/>
    <col min="7" max="15" width="14.7109375" customWidth="1"/>
    <col min="16" max="16" width="28.7109375" customWidth="1"/>
    <col min="17" max="20" width="14.5703125" customWidth="1"/>
    <col min="21" max="21" width="28.7109375" customWidth="1"/>
  </cols>
  <sheetData>
    <row r="1" spans="1:27" s="3" customFormat="1" ht="32.25" hidden="1" customHeight="1" x14ac:dyDescent="0.15">
      <c r="A1" s="1">
        <f>ID</f>
        <v>26641633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U1" s="1"/>
    </row>
    <row r="2" spans="1:27" s="3" customFormat="1" ht="32.25" hidden="1" customHeight="1" x14ac:dyDescent="0.15">
      <c r="A2" s="1"/>
      <c r="B2" s="1"/>
      <c r="C2" s="1"/>
    </row>
    <row r="3" spans="1:27" s="3" customFormat="1" ht="32.25" hidden="1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U3" s="1"/>
    </row>
    <row r="4" spans="1:27" x14ac:dyDescent="0.15">
      <c r="A4" s="1"/>
      <c r="B4" s="1"/>
      <c r="C4" s="4"/>
      <c r="D4" s="5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7" t="str">
        <f>FORMID</f>
        <v>WARM.OPENINFO.TARIF.4.178</v>
      </c>
    </row>
    <row r="5" spans="1:27" x14ac:dyDescent="0.15">
      <c r="A5" s="1"/>
      <c r="B5" s="1"/>
      <c r="C5" s="4"/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10" t="s">
        <v>0</v>
      </c>
    </row>
    <row r="6" spans="1:27" ht="12" thickBot="1" x14ac:dyDescent="0.2">
      <c r="A6" s="1"/>
      <c r="B6" s="1"/>
      <c r="C6" s="4"/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1"/>
    </row>
    <row r="7" spans="1:27" s="19" customFormat="1" ht="15" customHeight="1" x14ac:dyDescent="0.15">
      <c r="A7" s="12"/>
      <c r="B7" s="12"/>
      <c r="C7" s="13"/>
      <c r="D7" s="14"/>
      <c r="E7" s="15" t="s">
        <v>1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7"/>
      <c r="V7" s="18"/>
      <c r="X7" s="20"/>
      <c r="Y7" s="20"/>
      <c r="Z7" s="20"/>
      <c r="AA7" s="20"/>
    </row>
    <row r="8" spans="1:27" s="19" customFormat="1" ht="15" customHeight="1" x14ac:dyDescent="0.15">
      <c r="A8" s="12"/>
      <c r="B8" s="12"/>
      <c r="C8" s="13"/>
      <c r="D8" s="14"/>
      <c r="E8" s="21" t="s">
        <v>2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3"/>
      <c r="V8" s="18"/>
      <c r="X8" s="20"/>
      <c r="Y8" s="20"/>
      <c r="Z8" s="20"/>
      <c r="AA8" s="20"/>
    </row>
    <row r="9" spans="1:27" s="19" customFormat="1" ht="15" customHeight="1" x14ac:dyDescent="0.15">
      <c r="A9" s="12"/>
      <c r="B9" s="12"/>
      <c r="C9" s="13"/>
      <c r="D9" s="14"/>
      <c r="E9" s="24" t="str">
        <f>COMPANY</f>
        <v>ЗАО "АТЭК"</v>
      </c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6"/>
      <c r="V9" s="18"/>
      <c r="X9" s="20"/>
      <c r="Y9" s="20"/>
      <c r="Z9" s="20"/>
      <c r="AA9" s="20"/>
    </row>
    <row r="10" spans="1:27" ht="15" customHeight="1" thickBot="1" x14ac:dyDescent="0.2">
      <c r="A10" s="1"/>
      <c r="B10" s="1"/>
      <c r="C10" s="4"/>
      <c r="D10" s="8"/>
      <c r="E10" s="27" t="str">
        <f>"на " &amp; Period_name_2</f>
        <v>на период с 1.7.2016 по 31.12.2016</v>
      </c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9"/>
      <c r="V10" s="11"/>
      <c r="X10" s="30"/>
      <c r="Y10" s="30"/>
      <c r="Z10" s="30"/>
      <c r="AA10" s="30"/>
    </row>
    <row r="11" spans="1:27" ht="12" thickBot="1" x14ac:dyDescent="0.2">
      <c r="A11" s="1"/>
      <c r="B11" s="1"/>
      <c r="C11" s="4"/>
      <c r="D11" s="8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11"/>
      <c r="X11" s="30"/>
      <c r="Y11" s="30"/>
      <c r="Z11" s="30"/>
      <c r="AA11" s="30"/>
    </row>
    <row r="12" spans="1:27" ht="60" customHeight="1" x14ac:dyDescent="0.15">
      <c r="A12" s="1"/>
      <c r="B12" s="1"/>
      <c r="C12" s="4"/>
      <c r="D12" s="8"/>
      <c r="E12" s="31" t="s">
        <v>3</v>
      </c>
      <c r="F12" s="32"/>
      <c r="G12" s="33" t="s">
        <v>4</v>
      </c>
      <c r="H12" s="33"/>
      <c r="I12" s="33"/>
      <c r="J12" s="33" t="s">
        <v>5</v>
      </c>
      <c r="K12" s="33"/>
      <c r="L12" s="33"/>
      <c r="M12" s="33" t="s">
        <v>6</v>
      </c>
      <c r="N12" s="33"/>
      <c r="O12" s="33"/>
      <c r="P12" s="34" t="s">
        <v>7</v>
      </c>
      <c r="Q12" s="32" t="s">
        <v>8</v>
      </c>
      <c r="R12" s="32"/>
      <c r="S12" s="32" t="s">
        <v>9</v>
      </c>
      <c r="T12" s="32" t="s">
        <v>10</v>
      </c>
      <c r="U12" s="35" t="s">
        <v>11</v>
      </c>
      <c r="V12" s="11"/>
      <c r="W12" s="36"/>
      <c r="X12" s="30"/>
      <c r="Y12" s="30"/>
      <c r="Z12" s="30"/>
      <c r="AA12" s="30"/>
    </row>
    <row r="13" spans="1:27" ht="15" customHeight="1" x14ac:dyDescent="0.15">
      <c r="A13" s="1"/>
      <c r="B13" s="1"/>
      <c r="C13" s="4"/>
      <c r="D13" s="8"/>
      <c r="E13" s="37"/>
      <c r="F13" s="38"/>
      <c r="G13" s="39" t="s">
        <v>12</v>
      </c>
      <c r="H13" s="39" t="s">
        <v>13</v>
      </c>
      <c r="I13" s="39"/>
      <c r="J13" s="39" t="s">
        <v>12</v>
      </c>
      <c r="K13" s="39" t="s">
        <v>13</v>
      </c>
      <c r="L13" s="39"/>
      <c r="M13" s="39" t="s">
        <v>12</v>
      </c>
      <c r="N13" s="39" t="s">
        <v>13</v>
      </c>
      <c r="O13" s="39"/>
      <c r="P13" s="40"/>
      <c r="Q13" s="38"/>
      <c r="R13" s="38"/>
      <c r="S13" s="38"/>
      <c r="T13" s="38"/>
      <c r="U13" s="41"/>
      <c r="V13" s="11"/>
      <c r="X13" s="30"/>
      <c r="Y13" s="30"/>
      <c r="Z13" s="30"/>
      <c r="AA13" s="30"/>
    </row>
    <row r="14" spans="1:27" ht="51" customHeight="1" x14ac:dyDescent="0.15">
      <c r="A14" s="1"/>
      <c r="B14" s="1"/>
      <c r="C14" s="4"/>
      <c r="D14" s="8"/>
      <c r="E14" s="37"/>
      <c r="F14" s="38"/>
      <c r="G14" s="39"/>
      <c r="H14" s="42" t="s">
        <v>14</v>
      </c>
      <c r="I14" s="42" t="s">
        <v>15</v>
      </c>
      <c r="J14" s="39"/>
      <c r="K14" s="42" t="s">
        <v>14</v>
      </c>
      <c r="L14" s="42" t="s">
        <v>15</v>
      </c>
      <c r="M14" s="39"/>
      <c r="N14" s="42" t="s">
        <v>14</v>
      </c>
      <c r="O14" s="42" t="s">
        <v>15</v>
      </c>
      <c r="P14" s="40"/>
      <c r="Q14" s="38" t="s">
        <v>16</v>
      </c>
      <c r="R14" s="38" t="s">
        <v>17</v>
      </c>
      <c r="S14" s="38"/>
      <c r="T14" s="38"/>
      <c r="U14" s="41"/>
      <c r="V14" s="11"/>
      <c r="X14" s="30"/>
      <c r="Y14" s="30"/>
      <c r="Z14" s="30"/>
      <c r="AA14" s="30"/>
    </row>
    <row r="15" spans="1:27" ht="23.25" thickBot="1" x14ac:dyDescent="0.2">
      <c r="A15" s="1"/>
      <c r="B15" s="1"/>
      <c r="C15" s="4"/>
      <c r="D15" s="8"/>
      <c r="E15" s="43"/>
      <c r="F15" s="44"/>
      <c r="G15" s="45" t="s">
        <v>18</v>
      </c>
      <c r="H15" s="45" t="s">
        <v>18</v>
      </c>
      <c r="I15" s="45" t="s">
        <v>19</v>
      </c>
      <c r="J15" s="45" t="s">
        <v>18</v>
      </c>
      <c r="K15" s="45" t="s">
        <v>18</v>
      </c>
      <c r="L15" s="45" t="s">
        <v>19</v>
      </c>
      <c r="M15" s="45" t="s">
        <v>18</v>
      </c>
      <c r="N15" s="45" t="s">
        <v>18</v>
      </c>
      <c r="O15" s="45" t="s">
        <v>19</v>
      </c>
      <c r="P15" s="46"/>
      <c r="Q15" s="44"/>
      <c r="R15" s="44"/>
      <c r="S15" s="44"/>
      <c r="T15" s="44"/>
      <c r="U15" s="47"/>
      <c r="V15" s="11"/>
      <c r="X15" s="30"/>
      <c r="Y15" s="30"/>
      <c r="Z15" s="30"/>
      <c r="AA15" s="30"/>
    </row>
    <row r="16" spans="1:27" ht="12" thickBot="1" x14ac:dyDescent="0.2">
      <c r="A16" s="1"/>
      <c r="B16" s="1"/>
      <c r="C16" s="4"/>
      <c r="D16" s="8"/>
      <c r="E16" s="48">
        <v>1</v>
      </c>
      <c r="F16" s="49">
        <v>2</v>
      </c>
      <c r="G16" s="49">
        <v>3</v>
      </c>
      <c r="H16" s="49">
        <v>4</v>
      </c>
      <c r="I16" s="49">
        <v>5</v>
      </c>
      <c r="J16" s="49">
        <v>6</v>
      </c>
      <c r="K16" s="49">
        <v>7</v>
      </c>
      <c r="L16" s="49">
        <v>8</v>
      </c>
      <c r="M16" s="49">
        <v>9</v>
      </c>
      <c r="N16" s="49">
        <v>10</v>
      </c>
      <c r="O16" s="49">
        <v>11</v>
      </c>
      <c r="P16" s="49">
        <v>12</v>
      </c>
      <c r="Q16" s="49">
        <v>13</v>
      </c>
      <c r="R16" s="50">
        <v>14</v>
      </c>
      <c r="S16" s="50">
        <v>15</v>
      </c>
      <c r="T16" s="50">
        <v>16</v>
      </c>
      <c r="U16" s="51">
        <v>17</v>
      </c>
      <c r="V16" s="11"/>
      <c r="X16" s="30"/>
      <c r="Y16" s="30"/>
      <c r="Z16" s="30"/>
      <c r="AA16" s="30"/>
    </row>
    <row r="17" spans="1:29" ht="12" thickBot="1" x14ac:dyDescent="0.2">
      <c r="A17" s="2" t="s">
        <v>20</v>
      </c>
      <c r="B17" s="1"/>
      <c r="C17" s="4"/>
      <c r="D17" s="8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11"/>
      <c r="X17" s="30"/>
      <c r="Y17" s="30"/>
      <c r="Z17" s="30"/>
      <c r="AA17" s="30"/>
    </row>
    <row r="18" spans="1:29" ht="45" x14ac:dyDescent="0.15">
      <c r="A18" s="1"/>
      <c r="B18" s="1"/>
      <c r="C18" s="4"/>
      <c r="D18" s="8"/>
      <c r="E18" s="52" t="s">
        <v>21</v>
      </c>
      <c r="F18" s="53" t="s">
        <v>22</v>
      </c>
      <c r="G18" s="54">
        <v>1517.71</v>
      </c>
      <c r="H18" s="54"/>
      <c r="I18" s="54"/>
      <c r="J18" s="54"/>
      <c r="K18" s="54"/>
      <c r="L18" s="55"/>
      <c r="M18" s="54"/>
      <c r="N18" s="54"/>
      <c r="O18" s="55"/>
      <c r="P18" s="56" t="s">
        <v>23</v>
      </c>
      <c r="Q18" s="57">
        <v>42331</v>
      </c>
      <c r="R18" s="58" t="s">
        <v>24</v>
      </c>
      <c r="S18" s="57">
        <v>42552</v>
      </c>
      <c r="T18" s="57">
        <v>42735</v>
      </c>
      <c r="U18" s="59" t="s">
        <v>25</v>
      </c>
      <c r="V18" s="11"/>
      <c r="X18" s="30"/>
      <c r="Y18" s="30"/>
      <c r="Z18" s="30"/>
      <c r="AA18" s="30"/>
    </row>
    <row r="19" spans="1:29" ht="22.5" hidden="1" x14ac:dyDescent="0.15">
      <c r="A19" s="60"/>
      <c r="B19" s="60">
        <v>1</v>
      </c>
      <c r="C19" s="61" t="s">
        <v>26</v>
      </c>
      <c r="D19" s="8"/>
      <c r="E19" s="62"/>
      <c r="F19" s="63"/>
      <c r="G19" s="64"/>
      <c r="H19" s="64"/>
      <c r="I19" s="64"/>
      <c r="J19" s="65" t="s">
        <v>27</v>
      </c>
      <c r="K19" s="65" t="s">
        <v>27</v>
      </c>
      <c r="L19" s="65" t="s">
        <v>27</v>
      </c>
      <c r="M19" s="65" t="s">
        <v>27</v>
      </c>
      <c r="N19" s="65" t="s">
        <v>27</v>
      </c>
      <c r="O19" s="65" t="s">
        <v>27</v>
      </c>
      <c r="P19" s="66" t="s">
        <v>23</v>
      </c>
      <c r="Q19" s="67"/>
      <c r="R19" s="68"/>
      <c r="S19" s="67"/>
      <c r="T19" s="67"/>
      <c r="U19" s="69"/>
      <c r="V19" s="11"/>
      <c r="X19" s="30"/>
      <c r="Y19" s="30"/>
      <c r="Z19" s="30"/>
      <c r="AA19" s="30"/>
    </row>
    <row r="20" spans="1:29" x14ac:dyDescent="0.15">
      <c r="A20" s="60"/>
      <c r="B20" s="60">
        <v>0</v>
      </c>
      <c r="C20" s="4"/>
      <c r="D20" s="8"/>
      <c r="E20" s="62"/>
      <c r="F20" s="70" t="s">
        <v>28</v>
      </c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1"/>
      <c r="V20" s="11"/>
      <c r="X20" s="30"/>
      <c r="Y20" s="30"/>
      <c r="Z20" s="30"/>
      <c r="AA20" s="30"/>
    </row>
    <row r="21" spans="1:29" ht="78.75" x14ac:dyDescent="0.15">
      <c r="A21" s="1"/>
      <c r="B21" s="1">
        <v>1</v>
      </c>
      <c r="C21" s="4"/>
      <c r="D21" s="8"/>
      <c r="E21" s="62"/>
      <c r="F21" s="72" t="s">
        <v>29</v>
      </c>
      <c r="G21" s="73"/>
      <c r="H21" s="73"/>
      <c r="I21" s="73"/>
      <c r="J21" s="73"/>
      <c r="K21" s="73"/>
      <c r="L21" s="74"/>
      <c r="M21" s="65" t="s">
        <v>27</v>
      </c>
      <c r="N21" s="65" t="s">
        <v>27</v>
      </c>
      <c r="O21" s="65" t="s">
        <v>27</v>
      </c>
      <c r="P21" s="65" t="s">
        <v>27</v>
      </c>
      <c r="Q21" s="65" t="s">
        <v>27</v>
      </c>
      <c r="R21" s="65" t="s">
        <v>27</v>
      </c>
      <c r="S21" s="65" t="s">
        <v>27</v>
      </c>
      <c r="T21" s="65" t="s">
        <v>27</v>
      </c>
      <c r="U21" s="75" t="s">
        <v>27</v>
      </c>
      <c r="V21" s="11"/>
      <c r="X21" s="30"/>
      <c r="Y21" s="30"/>
      <c r="Z21" s="30"/>
      <c r="AA21" s="30"/>
    </row>
    <row r="22" spans="1:29" ht="67.5" x14ac:dyDescent="0.15">
      <c r="A22" s="1"/>
      <c r="B22" s="1"/>
      <c r="C22" s="4"/>
      <c r="D22" s="8"/>
      <c r="E22" s="62"/>
      <c r="F22" s="72" t="s">
        <v>30</v>
      </c>
      <c r="G22" s="73"/>
      <c r="H22" s="73"/>
      <c r="I22" s="73"/>
      <c r="J22" s="73"/>
      <c r="K22" s="73"/>
      <c r="L22" s="74"/>
      <c r="M22" s="65" t="s">
        <v>27</v>
      </c>
      <c r="N22" s="65" t="s">
        <v>27</v>
      </c>
      <c r="O22" s="65" t="s">
        <v>27</v>
      </c>
      <c r="P22" s="65" t="s">
        <v>27</v>
      </c>
      <c r="Q22" s="76" t="s">
        <v>27</v>
      </c>
      <c r="R22" s="76" t="s">
        <v>27</v>
      </c>
      <c r="S22" s="76" t="s">
        <v>27</v>
      </c>
      <c r="T22" s="76" t="s">
        <v>27</v>
      </c>
      <c r="U22" s="75" t="s">
        <v>27</v>
      </c>
      <c r="V22" s="11"/>
      <c r="X22" s="30"/>
      <c r="Y22" s="30"/>
      <c r="Z22" s="30"/>
      <c r="AA22" s="30"/>
      <c r="AC22" s="9"/>
    </row>
    <row r="23" spans="1:29" ht="22.5" x14ac:dyDescent="0.15">
      <c r="A23" s="1"/>
      <c r="B23" s="1"/>
      <c r="C23" s="4"/>
      <c r="D23" s="8"/>
      <c r="E23" s="77"/>
      <c r="F23" s="72" t="s">
        <v>31</v>
      </c>
      <c r="G23" s="73"/>
      <c r="H23" s="73"/>
      <c r="I23" s="73"/>
      <c r="J23" s="73"/>
      <c r="K23" s="73"/>
      <c r="L23" s="74"/>
      <c r="M23" s="73"/>
      <c r="N23" s="73"/>
      <c r="O23" s="74"/>
      <c r="P23" s="78" t="s">
        <v>23</v>
      </c>
      <c r="Q23" s="79"/>
      <c r="R23" s="80"/>
      <c r="S23" s="79"/>
      <c r="T23" s="79"/>
      <c r="U23" s="81"/>
      <c r="V23" s="11"/>
      <c r="X23" s="30"/>
      <c r="Y23" s="30"/>
      <c r="Z23" s="30"/>
      <c r="AA23" s="30"/>
    </row>
    <row r="24" spans="1:29" ht="22.5" hidden="1" customHeight="1" x14ac:dyDescent="0.15">
      <c r="A24" s="60"/>
      <c r="B24" s="60">
        <v>1</v>
      </c>
      <c r="C24" s="61" t="s">
        <v>26</v>
      </c>
      <c r="D24" s="8"/>
      <c r="E24" s="62"/>
      <c r="F24" s="63"/>
      <c r="G24" s="64"/>
      <c r="H24" s="64"/>
      <c r="I24" s="64"/>
      <c r="J24" s="65" t="s">
        <v>27</v>
      </c>
      <c r="K24" s="65" t="s">
        <v>27</v>
      </c>
      <c r="L24" s="65" t="s">
        <v>27</v>
      </c>
      <c r="M24" s="65" t="s">
        <v>27</v>
      </c>
      <c r="N24" s="65" t="s">
        <v>27</v>
      </c>
      <c r="O24" s="65" t="s">
        <v>27</v>
      </c>
      <c r="P24" s="66" t="s">
        <v>23</v>
      </c>
      <c r="Q24" s="67"/>
      <c r="R24" s="68"/>
      <c r="S24" s="67"/>
      <c r="T24" s="67"/>
      <c r="U24" s="69"/>
      <c r="V24" s="11"/>
      <c r="X24" s="30"/>
      <c r="Y24" s="30"/>
      <c r="Z24" s="30"/>
      <c r="AA24" s="30"/>
    </row>
    <row r="25" spans="1:29" x14ac:dyDescent="0.15">
      <c r="A25" s="60"/>
      <c r="B25" s="60">
        <v>0</v>
      </c>
      <c r="C25" s="4"/>
      <c r="D25" s="8"/>
      <c r="E25" s="82"/>
      <c r="F25" s="70" t="s">
        <v>28</v>
      </c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1"/>
      <c r="V25" s="11"/>
      <c r="X25" s="30"/>
      <c r="Y25" s="30"/>
      <c r="Z25" s="30"/>
      <c r="AA25" s="30"/>
    </row>
    <row r="26" spans="1:29" ht="14.25" customHeight="1" x14ac:dyDescent="0.15">
      <c r="A26" s="1"/>
      <c r="B26" s="1"/>
      <c r="C26" s="4"/>
      <c r="D26" s="8"/>
      <c r="E26" s="83" t="s">
        <v>32</v>
      </c>
      <c r="F26" s="84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6"/>
      <c r="V26" s="11"/>
      <c r="X26" s="30"/>
      <c r="Y26" s="30"/>
      <c r="Z26" s="30"/>
      <c r="AA26" s="30"/>
    </row>
    <row r="27" spans="1:29" ht="22.5" customHeight="1" x14ac:dyDescent="0.15">
      <c r="A27" s="1"/>
      <c r="B27" s="1"/>
      <c r="C27" s="4"/>
      <c r="D27" s="8"/>
      <c r="E27" s="87" t="s">
        <v>33</v>
      </c>
      <c r="F27" s="72" t="s">
        <v>22</v>
      </c>
      <c r="G27" s="73"/>
      <c r="H27" s="73"/>
      <c r="I27" s="73"/>
      <c r="J27" s="73"/>
      <c r="K27" s="73"/>
      <c r="L27" s="74"/>
      <c r="M27" s="73"/>
      <c r="N27" s="73"/>
      <c r="O27" s="74"/>
      <c r="P27" s="78" t="s">
        <v>23</v>
      </c>
      <c r="Q27" s="79"/>
      <c r="R27" s="80"/>
      <c r="S27" s="79"/>
      <c r="T27" s="79"/>
      <c r="U27" s="81"/>
      <c r="V27" s="11"/>
      <c r="X27" s="30"/>
      <c r="Y27" s="30"/>
      <c r="Z27" s="30"/>
      <c r="AA27" s="30"/>
    </row>
    <row r="28" spans="1:29" ht="22.5" hidden="1" customHeight="1" x14ac:dyDescent="0.15">
      <c r="A28" s="60"/>
      <c r="B28" s="60">
        <v>1</v>
      </c>
      <c r="C28" s="61" t="s">
        <v>26</v>
      </c>
      <c r="D28" s="8"/>
      <c r="E28" s="88"/>
      <c r="F28" s="63"/>
      <c r="G28" s="64"/>
      <c r="H28" s="64"/>
      <c r="I28" s="64"/>
      <c r="J28" s="65" t="s">
        <v>27</v>
      </c>
      <c r="K28" s="65" t="s">
        <v>27</v>
      </c>
      <c r="L28" s="65" t="s">
        <v>27</v>
      </c>
      <c r="M28" s="65" t="s">
        <v>27</v>
      </c>
      <c r="N28" s="65" t="s">
        <v>27</v>
      </c>
      <c r="O28" s="65" t="s">
        <v>27</v>
      </c>
      <c r="P28" s="66" t="s">
        <v>23</v>
      </c>
      <c r="Q28" s="67"/>
      <c r="R28" s="68"/>
      <c r="S28" s="67"/>
      <c r="T28" s="67"/>
      <c r="U28" s="69"/>
      <c r="V28" s="11"/>
      <c r="X28" s="30"/>
      <c r="Y28" s="30"/>
      <c r="Z28" s="30"/>
      <c r="AA28" s="30"/>
    </row>
    <row r="29" spans="1:29" x14ac:dyDescent="0.15">
      <c r="A29" s="60"/>
      <c r="B29" s="60">
        <v>0</v>
      </c>
      <c r="C29" s="4"/>
      <c r="D29" s="8"/>
      <c r="E29" s="88"/>
      <c r="F29" s="70" t="s">
        <v>28</v>
      </c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1"/>
      <c r="V29" s="11"/>
      <c r="X29" s="30"/>
      <c r="Y29" s="30"/>
      <c r="Z29" s="30"/>
      <c r="AA29" s="30"/>
    </row>
    <row r="30" spans="1:29" ht="78.75" x14ac:dyDescent="0.15">
      <c r="A30" s="1"/>
      <c r="B30" s="1">
        <v>1</v>
      </c>
      <c r="C30" s="4"/>
      <c r="D30" s="8"/>
      <c r="E30" s="88"/>
      <c r="F30" s="72" t="s">
        <v>29</v>
      </c>
      <c r="G30" s="73"/>
      <c r="H30" s="73"/>
      <c r="I30" s="73"/>
      <c r="J30" s="73"/>
      <c r="K30" s="73"/>
      <c r="L30" s="74"/>
      <c r="M30" s="65" t="s">
        <v>27</v>
      </c>
      <c r="N30" s="65" t="s">
        <v>27</v>
      </c>
      <c r="O30" s="65" t="s">
        <v>27</v>
      </c>
      <c r="P30" s="65" t="s">
        <v>27</v>
      </c>
      <c r="Q30" s="65" t="s">
        <v>27</v>
      </c>
      <c r="R30" s="65" t="s">
        <v>27</v>
      </c>
      <c r="S30" s="65" t="s">
        <v>27</v>
      </c>
      <c r="T30" s="65" t="s">
        <v>27</v>
      </c>
      <c r="U30" s="75" t="s">
        <v>27</v>
      </c>
      <c r="V30" s="11"/>
      <c r="X30" s="30"/>
      <c r="Y30" s="30"/>
      <c r="Z30" s="30"/>
      <c r="AA30" s="30"/>
    </row>
    <row r="31" spans="1:29" ht="67.5" x14ac:dyDescent="0.15">
      <c r="A31" s="1"/>
      <c r="B31" s="1"/>
      <c r="C31" s="4"/>
      <c r="D31" s="8"/>
      <c r="E31" s="77"/>
      <c r="F31" s="72" t="s">
        <v>30</v>
      </c>
      <c r="G31" s="73"/>
      <c r="H31" s="73"/>
      <c r="I31" s="73"/>
      <c r="J31" s="73"/>
      <c r="K31" s="73"/>
      <c r="L31" s="74"/>
      <c r="M31" s="65" t="s">
        <v>27</v>
      </c>
      <c r="N31" s="65" t="s">
        <v>27</v>
      </c>
      <c r="O31" s="65" t="s">
        <v>27</v>
      </c>
      <c r="P31" s="65" t="s">
        <v>27</v>
      </c>
      <c r="Q31" s="65" t="s">
        <v>27</v>
      </c>
      <c r="R31" s="65" t="s">
        <v>27</v>
      </c>
      <c r="S31" s="65" t="s">
        <v>27</v>
      </c>
      <c r="T31" s="65" t="s">
        <v>27</v>
      </c>
      <c r="U31" s="75" t="s">
        <v>27</v>
      </c>
      <c r="V31" s="11"/>
      <c r="X31" s="30"/>
      <c r="Y31" s="30"/>
      <c r="Z31" s="30"/>
      <c r="AA31" s="30"/>
    </row>
    <row r="32" spans="1:29" ht="22.5" x14ac:dyDescent="0.15">
      <c r="A32" s="1"/>
      <c r="B32" s="1"/>
      <c r="C32" s="4"/>
      <c r="D32" s="8"/>
      <c r="E32" s="77"/>
      <c r="F32" s="72" t="s">
        <v>31</v>
      </c>
      <c r="G32" s="73"/>
      <c r="H32" s="73"/>
      <c r="I32" s="73"/>
      <c r="J32" s="73"/>
      <c r="K32" s="73"/>
      <c r="L32" s="74"/>
      <c r="M32" s="73"/>
      <c r="N32" s="73"/>
      <c r="O32" s="74"/>
      <c r="P32" s="78" t="s">
        <v>23</v>
      </c>
      <c r="Q32" s="79"/>
      <c r="R32" s="80"/>
      <c r="S32" s="79"/>
      <c r="T32" s="79"/>
      <c r="U32" s="81"/>
      <c r="V32" s="11"/>
      <c r="X32" s="30"/>
      <c r="Y32" s="30"/>
      <c r="Z32" s="30"/>
      <c r="AA32" s="30"/>
    </row>
    <row r="33" spans="1:27" ht="22.5" hidden="1" customHeight="1" x14ac:dyDescent="0.15">
      <c r="A33" s="60"/>
      <c r="B33" s="60">
        <v>1</v>
      </c>
      <c r="C33" s="61" t="s">
        <v>26</v>
      </c>
      <c r="D33" s="8"/>
      <c r="E33" s="88"/>
      <c r="F33" s="89"/>
      <c r="G33" s="90"/>
      <c r="H33" s="90"/>
      <c r="I33" s="90"/>
      <c r="J33" s="65" t="s">
        <v>27</v>
      </c>
      <c r="K33" s="65" t="s">
        <v>27</v>
      </c>
      <c r="L33" s="65" t="s">
        <v>27</v>
      </c>
      <c r="M33" s="65" t="s">
        <v>27</v>
      </c>
      <c r="N33" s="65" t="s">
        <v>27</v>
      </c>
      <c r="O33" s="65" t="s">
        <v>27</v>
      </c>
      <c r="P33" s="66" t="s">
        <v>23</v>
      </c>
      <c r="Q33" s="91"/>
      <c r="R33" s="92"/>
      <c r="S33" s="91"/>
      <c r="T33" s="91"/>
      <c r="U33" s="93"/>
      <c r="V33" s="11"/>
      <c r="X33" s="30"/>
      <c r="Y33" s="30"/>
      <c r="Z33" s="30"/>
      <c r="AA33" s="30"/>
    </row>
    <row r="34" spans="1:27" x14ac:dyDescent="0.15">
      <c r="A34" s="60"/>
      <c r="B34" s="60">
        <v>0</v>
      </c>
      <c r="C34" s="4"/>
      <c r="D34" s="8"/>
      <c r="E34" s="88"/>
      <c r="F34" s="70" t="s">
        <v>28</v>
      </c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1"/>
      <c r="V34" s="11"/>
      <c r="X34" s="30"/>
      <c r="Y34" s="30"/>
      <c r="Z34" s="30"/>
      <c r="AA34" s="30"/>
    </row>
    <row r="35" spans="1:27" ht="22.5" customHeight="1" x14ac:dyDescent="0.15">
      <c r="A35" s="1"/>
      <c r="B35" s="1"/>
      <c r="C35" s="4"/>
      <c r="D35" s="8"/>
      <c r="E35" s="94" t="s">
        <v>34</v>
      </c>
      <c r="F35" s="72" t="s">
        <v>22</v>
      </c>
      <c r="G35" s="73"/>
      <c r="H35" s="73"/>
      <c r="I35" s="73"/>
      <c r="J35" s="73"/>
      <c r="K35" s="73"/>
      <c r="L35" s="74"/>
      <c r="M35" s="73"/>
      <c r="N35" s="73"/>
      <c r="O35" s="74"/>
      <c r="P35" s="78" t="s">
        <v>23</v>
      </c>
      <c r="Q35" s="79"/>
      <c r="R35" s="80"/>
      <c r="S35" s="79"/>
      <c r="T35" s="79"/>
      <c r="U35" s="81"/>
      <c r="V35" s="11"/>
      <c r="X35" s="30"/>
      <c r="Y35" s="30"/>
      <c r="Z35" s="30"/>
      <c r="AA35" s="30"/>
    </row>
    <row r="36" spans="1:27" ht="22.5" hidden="1" x14ac:dyDescent="0.15">
      <c r="A36" s="60"/>
      <c r="B36" s="60">
        <v>1</v>
      </c>
      <c r="C36" s="61" t="s">
        <v>26</v>
      </c>
      <c r="D36" s="8"/>
      <c r="E36" s="77"/>
      <c r="F36" s="63"/>
      <c r="G36" s="90"/>
      <c r="H36" s="90"/>
      <c r="I36" s="90"/>
      <c r="J36" s="65" t="s">
        <v>27</v>
      </c>
      <c r="K36" s="65" t="s">
        <v>27</v>
      </c>
      <c r="L36" s="65" t="s">
        <v>27</v>
      </c>
      <c r="M36" s="65" t="s">
        <v>27</v>
      </c>
      <c r="N36" s="65" t="s">
        <v>27</v>
      </c>
      <c r="O36" s="65" t="s">
        <v>27</v>
      </c>
      <c r="P36" s="66" t="s">
        <v>23</v>
      </c>
      <c r="Q36" s="91"/>
      <c r="R36" s="92"/>
      <c r="S36" s="91"/>
      <c r="T36" s="91"/>
      <c r="U36" s="93"/>
      <c r="V36" s="11"/>
      <c r="X36" s="30"/>
      <c r="Y36" s="30"/>
      <c r="Z36" s="30"/>
      <c r="AA36" s="30"/>
    </row>
    <row r="37" spans="1:27" hidden="1" x14ac:dyDescent="0.15">
      <c r="A37" s="60"/>
      <c r="B37" s="60">
        <v>0</v>
      </c>
      <c r="C37" s="4"/>
      <c r="D37" s="8"/>
      <c r="E37" s="77"/>
      <c r="F37" s="70" t="s">
        <v>28</v>
      </c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1"/>
      <c r="V37" s="11"/>
      <c r="X37" s="30"/>
      <c r="Y37" s="30"/>
      <c r="Z37" s="30"/>
      <c r="AA37" s="30"/>
    </row>
    <row r="38" spans="1:27" ht="78.75" x14ac:dyDescent="0.15">
      <c r="A38" s="1"/>
      <c r="B38" s="1"/>
      <c r="C38" s="4"/>
      <c r="D38" s="8"/>
      <c r="E38" s="77"/>
      <c r="F38" s="72" t="s">
        <v>29</v>
      </c>
      <c r="G38" s="73"/>
      <c r="H38" s="73"/>
      <c r="I38" s="73"/>
      <c r="J38" s="73"/>
      <c r="K38" s="73"/>
      <c r="L38" s="74"/>
      <c r="M38" s="65" t="s">
        <v>27</v>
      </c>
      <c r="N38" s="65" t="s">
        <v>27</v>
      </c>
      <c r="O38" s="65" t="s">
        <v>27</v>
      </c>
      <c r="P38" s="65" t="s">
        <v>27</v>
      </c>
      <c r="Q38" s="65" t="s">
        <v>27</v>
      </c>
      <c r="R38" s="65" t="s">
        <v>27</v>
      </c>
      <c r="S38" s="65" t="s">
        <v>27</v>
      </c>
      <c r="T38" s="65" t="s">
        <v>27</v>
      </c>
      <c r="U38" s="75" t="s">
        <v>27</v>
      </c>
      <c r="V38" s="11"/>
      <c r="X38" s="30"/>
      <c r="Y38" s="30"/>
      <c r="Z38" s="30"/>
      <c r="AA38" s="30"/>
    </row>
    <row r="39" spans="1:27" ht="67.5" x14ac:dyDescent="0.15">
      <c r="A39" s="1"/>
      <c r="B39" s="1"/>
      <c r="C39" s="4"/>
      <c r="D39" s="8"/>
      <c r="E39" s="77"/>
      <c r="F39" s="72" t="s">
        <v>30</v>
      </c>
      <c r="G39" s="73"/>
      <c r="H39" s="73"/>
      <c r="I39" s="73"/>
      <c r="J39" s="73"/>
      <c r="K39" s="73"/>
      <c r="L39" s="74"/>
      <c r="M39" s="65" t="s">
        <v>27</v>
      </c>
      <c r="N39" s="65" t="s">
        <v>27</v>
      </c>
      <c r="O39" s="65" t="s">
        <v>27</v>
      </c>
      <c r="P39" s="65" t="s">
        <v>27</v>
      </c>
      <c r="Q39" s="65" t="s">
        <v>27</v>
      </c>
      <c r="R39" s="65" t="s">
        <v>27</v>
      </c>
      <c r="S39" s="65" t="s">
        <v>27</v>
      </c>
      <c r="T39" s="65" t="s">
        <v>27</v>
      </c>
      <c r="U39" s="75" t="s">
        <v>27</v>
      </c>
      <c r="V39" s="11"/>
      <c r="X39" s="30"/>
      <c r="Y39" s="30"/>
      <c r="Z39" s="30"/>
      <c r="AA39" s="30"/>
    </row>
    <row r="40" spans="1:27" ht="22.5" hidden="1" x14ac:dyDescent="0.15">
      <c r="A40" s="1"/>
      <c r="B40" s="1"/>
      <c r="C40" s="4"/>
      <c r="D40" s="8"/>
      <c r="E40" s="77"/>
      <c r="F40" s="72" t="s">
        <v>31</v>
      </c>
      <c r="G40" s="73"/>
      <c r="H40" s="73"/>
      <c r="I40" s="73"/>
      <c r="J40" s="73"/>
      <c r="K40" s="73"/>
      <c r="L40" s="74"/>
      <c r="M40" s="73"/>
      <c r="N40" s="73"/>
      <c r="O40" s="74"/>
      <c r="P40" s="78" t="s">
        <v>23</v>
      </c>
      <c r="Q40" s="79"/>
      <c r="R40" s="80"/>
      <c r="S40" s="79"/>
      <c r="T40" s="79"/>
      <c r="U40" s="81"/>
      <c r="V40" s="11"/>
      <c r="X40" s="30"/>
      <c r="Y40" s="30"/>
      <c r="Z40" s="30"/>
      <c r="AA40" s="30"/>
    </row>
    <row r="41" spans="1:27" ht="22.5" hidden="1" x14ac:dyDescent="0.15">
      <c r="A41" s="60"/>
      <c r="B41" s="60">
        <v>1</v>
      </c>
      <c r="C41" s="61" t="s">
        <v>26</v>
      </c>
      <c r="D41" s="8"/>
      <c r="E41" s="88"/>
      <c r="F41" s="89"/>
      <c r="G41" s="90"/>
      <c r="H41" s="90"/>
      <c r="I41" s="90"/>
      <c r="J41" s="65" t="s">
        <v>27</v>
      </c>
      <c r="K41" s="65" t="s">
        <v>27</v>
      </c>
      <c r="L41" s="65" t="s">
        <v>27</v>
      </c>
      <c r="M41" s="65" t="s">
        <v>27</v>
      </c>
      <c r="N41" s="65" t="s">
        <v>27</v>
      </c>
      <c r="O41" s="65" t="s">
        <v>27</v>
      </c>
      <c r="P41" s="66" t="s">
        <v>23</v>
      </c>
      <c r="Q41" s="91"/>
      <c r="R41" s="92"/>
      <c r="S41" s="91"/>
      <c r="T41" s="91"/>
      <c r="U41" s="93"/>
      <c r="V41" s="11"/>
      <c r="X41" s="30"/>
      <c r="Y41" s="30"/>
      <c r="Z41" s="30"/>
      <c r="AA41" s="30"/>
    </row>
    <row r="42" spans="1:27" x14ac:dyDescent="0.15">
      <c r="A42" s="60"/>
      <c r="B42" s="60">
        <v>0</v>
      </c>
      <c r="C42" s="4"/>
      <c r="D42" s="8"/>
      <c r="E42" s="95"/>
      <c r="F42" s="70" t="s">
        <v>28</v>
      </c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1"/>
      <c r="V42" s="11"/>
      <c r="X42" s="30"/>
      <c r="Y42" s="30"/>
      <c r="Z42" s="30"/>
      <c r="AA42" s="30"/>
    </row>
    <row r="43" spans="1:27" ht="22.5" x14ac:dyDescent="0.15">
      <c r="A43" s="1"/>
      <c r="B43" s="1"/>
      <c r="C43" s="4"/>
      <c r="D43" s="8"/>
      <c r="E43" s="87" t="s">
        <v>35</v>
      </c>
      <c r="F43" s="72" t="s">
        <v>22</v>
      </c>
      <c r="G43" s="73"/>
      <c r="H43" s="73"/>
      <c r="I43" s="73"/>
      <c r="J43" s="73"/>
      <c r="K43" s="73"/>
      <c r="L43" s="74"/>
      <c r="M43" s="73"/>
      <c r="N43" s="73"/>
      <c r="O43" s="74"/>
      <c r="P43" s="78" t="s">
        <v>23</v>
      </c>
      <c r="Q43" s="79"/>
      <c r="R43" s="80"/>
      <c r="S43" s="79"/>
      <c r="T43" s="79"/>
      <c r="U43" s="81"/>
      <c r="V43" s="11"/>
      <c r="X43" s="30"/>
      <c r="Y43" s="30"/>
      <c r="Z43" s="30"/>
      <c r="AA43" s="30"/>
    </row>
    <row r="44" spans="1:27" ht="22.5" hidden="1" x14ac:dyDescent="0.15">
      <c r="A44" s="60"/>
      <c r="B44" s="60">
        <v>1</v>
      </c>
      <c r="C44" s="61" t="s">
        <v>26</v>
      </c>
      <c r="D44" s="8"/>
      <c r="E44" s="77"/>
      <c r="F44" s="63"/>
      <c r="G44" s="90"/>
      <c r="H44" s="90"/>
      <c r="I44" s="90"/>
      <c r="J44" s="65" t="s">
        <v>27</v>
      </c>
      <c r="K44" s="65" t="s">
        <v>27</v>
      </c>
      <c r="L44" s="65" t="s">
        <v>27</v>
      </c>
      <c r="M44" s="65" t="s">
        <v>27</v>
      </c>
      <c r="N44" s="65" t="s">
        <v>27</v>
      </c>
      <c r="O44" s="65" t="s">
        <v>27</v>
      </c>
      <c r="P44" s="66" t="s">
        <v>23</v>
      </c>
      <c r="Q44" s="91"/>
      <c r="R44" s="92"/>
      <c r="S44" s="91"/>
      <c r="T44" s="91"/>
      <c r="U44" s="93"/>
      <c r="V44" s="11"/>
      <c r="X44" s="30"/>
      <c r="Y44" s="30"/>
      <c r="Z44" s="30"/>
      <c r="AA44" s="30"/>
    </row>
    <row r="45" spans="1:27" hidden="1" x14ac:dyDescent="0.15">
      <c r="A45" s="60"/>
      <c r="B45" s="60">
        <v>0</v>
      </c>
      <c r="C45" s="4"/>
      <c r="D45" s="8"/>
      <c r="E45" s="77"/>
      <c r="F45" s="70" t="s">
        <v>28</v>
      </c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1"/>
      <c r="V45" s="11"/>
      <c r="X45" s="30"/>
      <c r="Y45" s="30"/>
      <c r="Z45" s="30"/>
      <c r="AA45" s="30"/>
    </row>
    <row r="46" spans="1:27" ht="78.75" x14ac:dyDescent="0.15">
      <c r="A46" s="1"/>
      <c r="B46" s="1"/>
      <c r="C46" s="4"/>
      <c r="D46" s="8"/>
      <c r="E46" s="77"/>
      <c r="F46" s="72" t="s">
        <v>29</v>
      </c>
      <c r="G46" s="73"/>
      <c r="H46" s="73"/>
      <c r="I46" s="73"/>
      <c r="J46" s="73"/>
      <c r="K46" s="73"/>
      <c r="L46" s="74"/>
      <c r="M46" s="65" t="s">
        <v>27</v>
      </c>
      <c r="N46" s="65" t="s">
        <v>27</v>
      </c>
      <c r="O46" s="65" t="s">
        <v>27</v>
      </c>
      <c r="P46" s="65" t="s">
        <v>27</v>
      </c>
      <c r="Q46" s="65" t="s">
        <v>27</v>
      </c>
      <c r="R46" s="65" t="s">
        <v>27</v>
      </c>
      <c r="S46" s="65" t="s">
        <v>27</v>
      </c>
      <c r="T46" s="65" t="s">
        <v>27</v>
      </c>
      <c r="U46" s="75" t="s">
        <v>27</v>
      </c>
      <c r="V46" s="11"/>
      <c r="X46" s="30"/>
      <c r="Y46" s="30"/>
      <c r="Z46" s="30"/>
      <c r="AA46" s="30"/>
    </row>
    <row r="47" spans="1:27" ht="67.5" x14ac:dyDescent="0.15">
      <c r="A47" s="1"/>
      <c r="B47" s="1"/>
      <c r="C47" s="4"/>
      <c r="D47" s="8"/>
      <c r="E47" s="77"/>
      <c r="F47" s="72" t="s">
        <v>30</v>
      </c>
      <c r="G47" s="73"/>
      <c r="H47" s="73"/>
      <c r="I47" s="73"/>
      <c r="J47" s="73"/>
      <c r="K47" s="73"/>
      <c r="L47" s="74"/>
      <c r="M47" s="65" t="s">
        <v>27</v>
      </c>
      <c r="N47" s="65" t="s">
        <v>27</v>
      </c>
      <c r="O47" s="65" t="s">
        <v>27</v>
      </c>
      <c r="P47" s="65" t="s">
        <v>27</v>
      </c>
      <c r="Q47" s="65" t="s">
        <v>27</v>
      </c>
      <c r="R47" s="65" t="s">
        <v>27</v>
      </c>
      <c r="S47" s="65" t="s">
        <v>27</v>
      </c>
      <c r="T47" s="65" t="s">
        <v>27</v>
      </c>
      <c r="U47" s="75" t="s">
        <v>27</v>
      </c>
      <c r="V47" s="11"/>
      <c r="X47" s="30"/>
      <c r="Y47" s="30"/>
      <c r="Z47" s="30"/>
      <c r="AA47" s="30"/>
    </row>
    <row r="48" spans="1:27" ht="22.5" hidden="1" x14ac:dyDescent="0.15">
      <c r="A48" s="1"/>
      <c r="B48" s="1"/>
      <c r="C48" s="4"/>
      <c r="D48" s="8"/>
      <c r="E48" s="77"/>
      <c r="F48" s="72" t="s">
        <v>31</v>
      </c>
      <c r="G48" s="73"/>
      <c r="H48" s="73"/>
      <c r="I48" s="73"/>
      <c r="J48" s="73"/>
      <c r="K48" s="73"/>
      <c r="L48" s="74"/>
      <c r="M48" s="73"/>
      <c r="N48" s="73"/>
      <c r="O48" s="74"/>
      <c r="P48" s="78" t="s">
        <v>23</v>
      </c>
      <c r="Q48" s="79"/>
      <c r="R48" s="80"/>
      <c r="S48" s="79"/>
      <c r="T48" s="79"/>
      <c r="U48" s="81"/>
      <c r="V48" s="11"/>
      <c r="X48" s="30"/>
      <c r="Y48" s="30"/>
      <c r="Z48" s="30"/>
      <c r="AA48" s="30"/>
    </row>
    <row r="49" spans="1:27" ht="22.5" hidden="1" x14ac:dyDescent="0.15">
      <c r="A49" s="60"/>
      <c r="B49" s="60">
        <v>1</v>
      </c>
      <c r="C49" s="61" t="s">
        <v>26</v>
      </c>
      <c r="D49" s="8"/>
      <c r="E49" s="88"/>
      <c r="F49" s="89"/>
      <c r="G49" s="90"/>
      <c r="H49" s="90"/>
      <c r="I49" s="90"/>
      <c r="J49" s="65" t="s">
        <v>27</v>
      </c>
      <c r="K49" s="65" t="s">
        <v>27</v>
      </c>
      <c r="L49" s="65" t="s">
        <v>27</v>
      </c>
      <c r="M49" s="65" t="s">
        <v>27</v>
      </c>
      <c r="N49" s="65" t="s">
        <v>27</v>
      </c>
      <c r="O49" s="65" t="s">
        <v>27</v>
      </c>
      <c r="P49" s="66" t="s">
        <v>23</v>
      </c>
      <c r="Q49" s="91"/>
      <c r="R49" s="92"/>
      <c r="S49" s="91"/>
      <c r="T49" s="91"/>
      <c r="U49" s="93"/>
      <c r="V49" s="11"/>
      <c r="X49" s="30"/>
      <c r="Y49" s="30"/>
      <c r="Z49" s="30"/>
      <c r="AA49" s="30"/>
    </row>
    <row r="50" spans="1:27" x14ac:dyDescent="0.15">
      <c r="A50" s="60"/>
      <c r="B50" s="60">
        <v>0</v>
      </c>
      <c r="C50" s="4"/>
      <c r="D50" s="8"/>
      <c r="E50" s="95"/>
      <c r="F50" s="70" t="s">
        <v>28</v>
      </c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1"/>
      <c r="V50" s="11"/>
      <c r="X50" s="30"/>
      <c r="Y50" s="30"/>
      <c r="Z50" s="30"/>
      <c r="AA50" s="30"/>
    </row>
    <row r="51" spans="1:27" ht="22.5" x14ac:dyDescent="0.15">
      <c r="A51" s="1"/>
      <c r="B51" s="1"/>
      <c r="C51" s="4"/>
      <c r="D51" s="8"/>
      <c r="E51" s="87" t="s">
        <v>36</v>
      </c>
      <c r="F51" s="72" t="s">
        <v>22</v>
      </c>
      <c r="G51" s="73"/>
      <c r="H51" s="73"/>
      <c r="I51" s="73"/>
      <c r="J51" s="73"/>
      <c r="K51" s="73"/>
      <c r="L51" s="74"/>
      <c r="M51" s="73"/>
      <c r="N51" s="73"/>
      <c r="O51" s="74"/>
      <c r="P51" s="78" t="s">
        <v>23</v>
      </c>
      <c r="Q51" s="79"/>
      <c r="R51" s="80"/>
      <c r="S51" s="79"/>
      <c r="T51" s="79"/>
      <c r="U51" s="81"/>
      <c r="V51" s="11"/>
      <c r="X51" s="30"/>
      <c r="Y51" s="30"/>
      <c r="Z51" s="30"/>
      <c r="AA51" s="30"/>
    </row>
    <row r="52" spans="1:27" ht="22.5" hidden="1" x14ac:dyDescent="0.15">
      <c r="A52" s="60"/>
      <c r="B52" s="60">
        <v>1</v>
      </c>
      <c r="C52" s="61" t="s">
        <v>26</v>
      </c>
      <c r="D52" s="8"/>
      <c r="E52" s="77"/>
      <c r="F52" s="63"/>
      <c r="G52" s="64"/>
      <c r="H52" s="64"/>
      <c r="I52" s="64"/>
      <c r="J52" s="65" t="s">
        <v>27</v>
      </c>
      <c r="K52" s="65" t="s">
        <v>27</v>
      </c>
      <c r="L52" s="65" t="s">
        <v>27</v>
      </c>
      <c r="M52" s="65" t="s">
        <v>27</v>
      </c>
      <c r="N52" s="65" t="s">
        <v>27</v>
      </c>
      <c r="O52" s="65" t="s">
        <v>27</v>
      </c>
      <c r="P52" s="66" t="s">
        <v>23</v>
      </c>
      <c r="Q52" s="67"/>
      <c r="R52" s="68"/>
      <c r="S52" s="67"/>
      <c r="T52" s="67"/>
      <c r="U52" s="69"/>
      <c r="V52" s="11"/>
      <c r="X52" s="30"/>
      <c r="Y52" s="30"/>
      <c r="Z52" s="30"/>
      <c r="AA52" s="30"/>
    </row>
    <row r="53" spans="1:27" hidden="1" x14ac:dyDescent="0.15">
      <c r="A53" s="60"/>
      <c r="B53" s="60">
        <v>0</v>
      </c>
      <c r="C53" s="4"/>
      <c r="D53" s="8"/>
      <c r="E53" s="77"/>
      <c r="F53" s="70" t="s">
        <v>28</v>
      </c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1"/>
      <c r="V53" s="11"/>
      <c r="X53" s="30"/>
      <c r="Y53" s="30"/>
      <c r="Z53" s="30"/>
      <c r="AA53" s="30"/>
    </row>
    <row r="54" spans="1:27" ht="78.75" x14ac:dyDescent="0.15">
      <c r="A54" s="1"/>
      <c r="B54" s="1"/>
      <c r="C54" s="4"/>
      <c r="D54" s="8"/>
      <c r="E54" s="77"/>
      <c r="F54" s="72" t="s">
        <v>29</v>
      </c>
      <c r="G54" s="73"/>
      <c r="H54" s="73"/>
      <c r="I54" s="73"/>
      <c r="J54" s="73"/>
      <c r="K54" s="73"/>
      <c r="L54" s="74"/>
      <c r="M54" s="65" t="s">
        <v>27</v>
      </c>
      <c r="N54" s="65" t="s">
        <v>27</v>
      </c>
      <c r="O54" s="65" t="s">
        <v>27</v>
      </c>
      <c r="P54" s="65" t="s">
        <v>27</v>
      </c>
      <c r="Q54" s="65" t="s">
        <v>27</v>
      </c>
      <c r="R54" s="65" t="s">
        <v>27</v>
      </c>
      <c r="S54" s="65" t="s">
        <v>27</v>
      </c>
      <c r="T54" s="65" t="s">
        <v>27</v>
      </c>
      <c r="U54" s="75" t="s">
        <v>27</v>
      </c>
      <c r="V54" s="11"/>
      <c r="X54" s="30"/>
      <c r="Y54" s="30"/>
      <c r="Z54" s="30"/>
      <c r="AA54" s="30"/>
    </row>
    <row r="55" spans="1:27" ht="67.5" x14ac:dyDescent="0.15">
      <c r="A55" s="1"/>
      <c r="B55" s="1"/>
      <c r="C55" s="4"/>
      <c r="D55" s="8"/>
      <c r="E55" s="77"/>
      <c r="F55" s="72" t="s">
        <v>30</v>
      </c>
      <c r="G55" s="73"/>
      <c r="H55" s="73"/>
      <c r="I55" s="73"/>
      <c r="J55" s="73"/>
      <c r="K55" s="73"/>
      <c r="L55" s="74"/>
      <c r="M55" s="65" t="s">
        <v>27</v>
      </c>
      <c r="N55" s="65" t="s">
        <v>27</v>
      </c>
      <c r="O55" s="65" t="s">
        <v>27</v>
      </c>
      <c r="P55" s="65" t="s">
        <v>27</v>
      </c>
      <c r="Q55" s="65" t="s">
        <v>27</v>
      </c>
      <c r="R55" s="65" t="s">
        <v>27</v>
      </c>
      <c r="S55" s="65" t="s">
        <v>27</v>
      </c>
      <c r="T55" s="65" t="s">
        <v>27</v>
      </c>
      <c r="U55" s="75" t="s">
        <v>27</v>
      </c>
      <c r="V55" s="11"/>
      <c r="X55" s="30"/>
      <c r="Y55" s="30"/>
      <c r="Z55" s="30"/>
      <c r="AA55" s="30"/>
    </row>
    <row r="56" spans="1:27" ht="22.5" hidden="1" x14ac:dyDescent="0.15">
      <c r="A56" s="1"/>
      <c r="B56" s="1"/>
      <c r="C56" s="4"/>
      <c r="D56" s="8"/>
      <c r="E56" s="77"/>
      <c r="F56" s="72" t="s">
        <v>31</v>
      </c>
      <c r="G56" s="73"/>
      <c r="H56" s="73"/>
      <c r="I56" s="73"/>
      <c r="J56" s="73"/>
      <c r="K56" s="73"/>
      <c r="L56" s="74"/>
      <c r="M56" s="73"/>
      <c r="N56" s="73"/>
      <c r="O56" s="74"/>
      <c r="P56" s="78" t="s">
        <v>23</v>
      </c>
      <c r="Q56" s="79"/>
      <c r="R56" s="80"/>
      <c r="S56" s="79"/>
      <c r="T56" s="79"/>
      <c r="U56" s="81"/>
      <c r="V56" s="11"/>
      <c r="X56" s="30"/>
      <c r="Y56" s="30"/>
      <c r="Z56" s="30"/>
      <c r="AA56" s="30"/>
    </row>
    <row r="57" spans="1:27" ht="22.5" hidden="1" x14ac:dyDescent="0.15">
      <c r="A57" s="60"/>
      <c r="B57" s="60">
        <v>1</v>
      </c>
      <c r="C57" s="61" t="s">
        <v>26</v>
      </c>
      <c r="D57" s="8"/>
      <c r="E57" s="88"/>
      <c r="F57" s="89"/>
      <c r="G57" s="90"/>
      <c r="H57" s="90"/>
      <c r="I57" s="90"/>
      <c r="J57" s="65" t="s">
        <v>27</v>
      </c>
      <c r="K57" s="65" t="s">
        <v>27</v>
      </c>
      <c r="L57" s="65" t="s">
        <v>27</v>
      </c>
      <c r="M57" s="65" t="s">
        <v>27</v>
      </c>
      <c r="N57" s="65" t="s">
        <v>27</v>
      </c>
      <c r="O57" s="65" t="s">
        <v>27</v>
      </c>
      <c r="P57" s="66" t="s">
        <v>23</v>
      </c>
      <c r="Q57" s="91"/>
      <c r="R57" s="92"/>
      <c r="S57" s="91"/>
      <c r="T57" s="91"/>
      <c r="U57" s="93"/>
      <c r="V57" s="11"/>
      <c r="X57" s="30"/>
      <c r="Y57" s="30"/>
      <c r="Z57" s="30"/>
      <c r="AA57" s="30"/>
    </row>
    <row r="58" spans="1:27" x14ac:dyDescent="0.15">
      <c r="A58" s="60"/>
      <c r="B58" s="60">
        <v>0</v>
      </c>
      <c r="C58" s="4"/>
      <c r="D58" s="8"/>
      <c r="E58" s="95"/>
      <c r="F58" s="70" t="s">
        <v>28</v>
      </c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1"/>
      <c r="V58" s="11"/>
      <c r="X58" s="30"/>
      <c r="Y58" s="30"/>
      <c r="Z58" s="30"/>
      <c r="AA58" s="30"/>
    </row>
    <row r="59" spans="1:27" ht="33.75" x14ac:dyDescent="0.15">
      <c r="A59" s="1"/>
      <c r="B59" s="1"/>
      <c r="C59" s="4"/>
      <c r="D59" s="8"/>
      <c r="E59" s="87" t="s">
        <v>37</v>
      </c>
      <c r="F59" s="72" t="s">
        <v>22</v>
      </c>
      <c r="G59" s="73"/>
      <c r="H59" s="73"/>
      <c r="I59" s="73"/>
      <c r="J59" s="73"/>
      <c r="K59" s="73"/>
      <c r="L59" s="74"/>
      <c r="M59" s="73"/>
      <c r="N59" s="73"/>
      <c r="O59" s="74"/>
      <c r="P59" s="78" t="s">
        <v>23</v>
      </c>
      <c r="Q59" s="79"/>
      <c r="R59" s="80"/>
      <c r="S59" s="79"/>
      <c r="T59" s="79"/>
      <c r="U59" s="81"/>
      <c r="V59" s="11"/>
      <c r="X59" s="30"/>
      <c r="Y59" s="30"/>
      <c r="Z59" s="30"/>
      <c r="AA59" s="30"/>
    </row>
    <row r="60" spans="1:27" ht="22.5" hidden="1" x14ac:dyDescent="0.15">
      <c r="A60" s="60"/>
      <c r="B60" s="60">
        <v>1</v>
      </c>
      <c r="C60" s="61" t="s">
        <v>26</v>
      </c>
      <c r="D60" s="8"/>
      <c r="E60" s="77"/>
      <c r="F60" s="63"/>
      <c r="G60" s="90"/>
      <c r="H60" s="90"/>
      <c r="I60" s="90"/>
      <c r="J60" s="65" t="s">
        <v>27</v>
      </c>
      <c r="K60" s="65" t="s">
        <v>27</v>
      </c>
      <c r="L60" s="65" t="s">
        <v>27</v>
      </c>
      <c r="M60" s="65" t="s">
        <v>27</v>
      </c>
      <c r="N60" s="65" t="s">
        <v>27</v>
      </c>
      <c r="O60" s="65" t="s">
        <v>27</v>
      </c>
      <c r="P60" s="66" t="s">
        <v>23</v>
      </c>
      <c r="Q60" s="91"/>
      <c r="R60" s="92"/>
      <c r="S60" s="91"/>
      <c r="T60" s="91"/>
      <c r="U60" s="93"/>
      <c r="V60" s="11"/>
      <c r="X60" s="30"/>
      <c r="Y60" s="30"/>
      <c r="Z60" s="30"/>
      <c r="AA60" s="30"/>
    </row>
    <row r="61" spans="1:27" hidden="1" x14ac:dyDescent="0.15">
      <c r="A61" s="60"/>
      <c r="B61" s="60">
        <v>0</v>
      </c>
      <c r="C61" s="4"/>
      <c r="D61" s="8"/>
      <c r="E61" s="77"/>
      <c r="F61" s="70" t="s">
        <v>28</v>
      </c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1"/>
      <c r="V61" s="11"/>
      <c r="X61" s="30"/>
      <c r="Y61" s="30"/>
      <c r="Z61" s="30"/>
      <c r="AA61" s="30"/>
    </row>
    <row r="62" spans="1:27" ht="78.75" x14ac:dyDescent="0.15">
      <c r="A62" s="1"/>
      <c r="B62" s="1"/>
      <c r="C62" s="4"/>
      <c r="D62" s="8"/>
      <c r="E62" s="77"/>
      <c r="F62" s="72" t="s">
        <v>29</v>
      </c>
      <c r="G62" s="73"/>
      <c r="H62" s="73"/>
      <c r="I62" s="73"/>
      <c r="J62" s="73"/>
      <c r="K62" s="73"/>
      <c r="L62" s="74"/>
      <c r="M62" s="65" t="s">
        <v>27</v>
      </c>
      <c r="N62" s="65" t="s">
        <v>27</v>
      </c>
      <c r="O62" s="65" t="s">
        <v>27</v>
      </c>
      <c r="P62" s="65" t="s">
        <v>27</v>
      </c>
      <c r="Q62" s="65" t="s">
        <v>27</v>
      </c>
      <c r="R62" s="65" t="s">
        <v>27</v>
      </c>
      <c r="S62" s="65" t="s">
        <v>27</v>
      </c>
      <c r="T62" s="65" t="s">
        <v>27</v>
      </c>
      <c r="U62" s="75" t="s">
        <v>27</v>
      </c>
      <c r="V62" s="11"/>
      <c r="X62" s="30"/>
      <c r="Y62" s="30"/>
      <c r="Z62" s="30"/>
      <c r="AA62" s="30"/>
    </row>
    <row r="63" spans="1:27" ht="67.5" x14ac:dyDescent="0.15">
      <c r="A63" s="1"/>
      <c r="B63" s="1"/>
      <c r="C63" s="4"/>
      <c r="D63" s="8"/>
      <c r="E63" s="77"/>
      <c r="F63" s="72" t="s">
        <v>30</v>
      </c>
      <c r="G63" s="73"/>
      <c r="H63" s="73"/>
      <c r="I63" s="73"/>
      <c r="J63" s="73"/>
      <c r="K63" s="73"/>
      <c r="L63" s="74"/>
      <c r="M63" s="65" t="s">
        <v>27</v>
      </c>
      <c r="N63" s="65" t="s">
        <v>27</v>
      </c>
      <c r="O63" s="65" t="s">
        <v>27</v>
      </c>
      <c r="P63" s="65" t="s">
        <v>27</v>
      </c>
      <c r="Q63" s="65" t="s">
        <v>27</v>
      </c>
      <c r="R63" s="65" t="s">
        <v>27</v>
      </c>
      <c r="S63" s="65" t="s">
        <v>27</v>
      </c>
      <c r="T63" s="65" t="s">
        <v>27</v>
      </c>
      <c r="U63" s="75" t="s">
        <v>27</v>
      </c>
      <c r="V63" s="11"/>
      <c r="X63" s="30"/>
      <c r="Y63" s="30"/>
      <c r="Z63" s="30"/>
      <c r="AA63" s="30"/>
    </row>
    <row r="64" spans="1:27" ht="22.5" x14ac:dyDescent="0.15">
      <c r="A64" s="1"/>
      <c r="B64" s="1"/>
      <c r="C64" s="4"/>
      <c r="D64" s="8"/>
      <c r="E64" s="77"/>
      <c r="F64" s="96" t="s">
        <v>31</v>
      </c>
      <c r="G64" s="97"/>
      <c r="H64" s="97"/>
      <c r="I64" s="97"/>
      <c r="J64" s="97"/>
      <c r="K64" s="97"/>
      <c r="L64" s="98"/>
      <c r="M64" s="97"/>
      <c r="N64" s="97"/>
      <c r="O64" s="98"/>
      <c r="P64" s="66" t="s">
        <v>23</v>
      </c>
      <c r="Q64" s="99"/>
      <c r="R64" s="100"/>
      <c r="S64" s="99"/>
      <c r="T64" s="99"/>
      <c r="U64" s="101"/>
      <c r="V64" s="11"/>
      <c r="X64" s="30"/>
      <c r="Y64" s="30"/>
      <c r="Z64" s="30"/>
      <c r="AA64" s="30"/>
    </row>
    <row r="65" spans="1:27" ht="22.5" hidden="1" x14ac:dyDescent="0.15">
      <c r="A65" s="60"/>
      <c r="B65" s="60">
        <v>1</v>
      </c>
      <c r="C65" s="61" t="s">
        <v>26</v>
      </c>
      <c r="D65" s="8"/>
      <c r="E65" s="88"/>
      <c r="F65" s="102"/>
      <c r="G65" s="73"/>
      <c r="H65" s="73"/>
      <c r="I65" s="73"/>
      <c r="J65" s="65" t="s">
        <v>27</v>
      </c>
      <c r="K65" s="65" t="s">
        <v>27</v>
      </c>
      <c r="L65" s="65" t="s">
        <v>27</v>
      </c>
      <c r="M65" s="65" t="s">
        <v>27</v>
      </c>
      <c r="N65" s="65" t="s">
        <v>27</v>
      </c>
      <c r="O65" s="65" t="s">
        <v>27</v>
      </c>
      <c r="P65" s="66" t="s">
        <v>23</v>
      </c>
      <c r="Q65" s="79"/>
      <c r="R65" s="80"/>
      <c r="S65" s="79"/>
      <c r="T65" s="79"/>
      <c r="U65" s="81"/>
      <c r="V65" s="11"/>
      <c r="X65" s="30"/>
      <c r="Y65" s="30"/>
      <c r="Z65" s="30"/>
      <c r="AA65" s="30"/>
    </row>
    <row r="66" spans="1:27" ht="12" thickBot="1" x14ac:dyDescent="0.2">
      <c r="A66" s="60"/>
      <c r="B66" s="60">
        <v>0</v>
      </c>
      <c r="C66" s="4"/>
      <c r="D66" s="8"/>
      <c r="E66" s="103"/>
      <c r="F66" s="104" t="s">
        <v>28</v>
      </c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6"/>
      <c r="V66" s="11"/>
      <c r="X66" s="30"/>
      <c r="Y66" s="30"/>
      <c r="Z66" s="30"/>
      <c r="AA66" s="30"/>
    </row>
    <row r="67" spans="1:27" x14ac:dyDescent="0.15">
      <c r="A67" s="2" t="s">
        <v>38</v>
      </c>
      <c r="B67" s="1"/>
      <c r="C67" s="4"/>
      <c r="D67" s="8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8"/>
      <c r="S67" s="108"/>
      <c r="T67" s="108"/>
      <c r="U67" s="108"/>
      <c r="V67" s="11"/>
      <c r="X67" s="30"/>
      <c r="Y67" s="30"/>
      <c r="Z67" s="30"/>
      <c r="AA67" s="30"/>
    </row>
    <row r="68" spans="1:27" x14ac:dyDescent="0.15">
      <c r="A68" s="2"/>
      <c r="B68" s="1"/>
      <c r="C68" s="4"/>
      <c r="D68" s="8"/>
      <c r="E68" s="109" t="str">
        <f>IF('[1]Ссылки на публикации'!H17="","",'[1]Ссылки на публикации'!H17)</f>
        <v>http://gov.spb.ru/gov/otrasl/energ_kom/</v>
      </c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1"/>
      <c r="X68" s="30"/>
      <c r="Y68" s="30"/>
      <c r="Z68" s="30"/>
      <c r="AA68" s="30"/>
    </row>
    <row r="69" spans="1:27" x14ac:dyDescent="0.15">
      <c r="A69" s="2"/>
      <c r="B69" s="1"/>
      <c r="C69" s="4"/>
      <c r="D69" s="8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"/>
      <c r="X69" s="30"/>
      <c r="Y69" s="30"/>
      <c r="Z69" s="30"/>
      <c r="AA69" s="30"/>
    </row>
    <row r="70" spans="1:27" x14ac:dyDescent="0.15">
      <c r="A70" s="1"/>
      <c r="B70" s="1"/>
      <c r="C70" s="4"/>
      <c r="D70" s="8"/>
      <c r="E70" s="111" t="s">
        <v>39</v>
      </c>
      <c r="F70" s="112" t="s">
        <v>40</v>
      </c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"/>
      <c r="X70" s="30"/>
      <c r="Y70" s="30"/>
      <c r="Z70" s="30"/>
      <c r="AA70" s="30"/>
    </row>
    <row r="71" spans="1:27" x14ac:dyDescent="0.15">
      <c r="A71" s="2"/>
      <c r="B71" s="1"/>
      <c r="C71" s="4"/>
      <c r="D71" s="113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5"/>
    </row>
  </sheetData>
  <sheetProtection password="E4D4" sheet="1" scenarios="1" formatColumns="0" formatRows="0"/>
  <mergeCells count="24">
    <mergeCell ref="R14:R15"/>
    <mergeCell ref="E26:F26"/>
    <mergeCell ref="E68:U68"/>
    <mergeCell ref="F70:U70"/>
    <mergeCell ref="S12:S15"/>
    <mergeCell ref="T12:T15"/>
    <mergeCell ref="U12:U15"/>
    <mergeCell ref="G13:G14"/>
    <mergeCell ref="H13:I13"/>
    <mergeCell ref="J13:J14"/>
    <mergeCell ref="K13:L13"/>
    <mergeCell ref="M13:M14"/>
    <mergeCell ref="N13:O13"/>
    <mergeCell ref="Q14:Q15"/>
    <mergeCell ref="E7:U7"/>
    <mergeCell ref="E8:U8"/>
    <mergeCell ref="E9:U9"/>
    <mergeCell ref="E10:U10"/>
    <mergeCell ref="E12:F15"/>
    <mergeCell ref="G12:I12"/>
    <mergeCell ref="J12:L12"/>
    <mergeCell ref="M12:O12"/>
    <mergeCell ref="P12:P15"/>
    <mergeCell ref="Q12:R13"/>
  </mergeCells>
  <dataValidations count="6">
    <dataValidation type="list" errorStyle="information" allowBlank="1" showInputMessage="1" showErrorMessage="1" errorTitle="Организация" error="Данной организации нет в реестре теплоснабжающих организаций. Продолжить?" sqref="F52 F57 F60 F49 F44 F41 F36 F33 F65 F28 F24 F19">
      <formula1>LIST_ORG</formula1>
    </dataValidation>
    <dataValidation type="date" allowBlank="1" showInputMessage="1" showErrorMessage="1" promptTitle="Дата" prompt="Введите дату в формате ДД.ММ.ГГГГ" sqref="S56:T61 Q56:Q61 S48:T53 Q48:Q53 Q40:Q45 S40:T45 S64:T66 Q64:Q66 Q32:Q37 S32:T37 Q23:Q25 S23:T25 S27:T29 Q27:Q29 Q18:Q20 S18:T20">
      <formula1>36526</formula1>
      <formula2>44196</formula2>
    </dataValidation>
    <dataValidation type="decimal" allowBlank="1" showInputMessage="1" showErrorMessage="1" sqref="F58 F34 F29 F50 F61 F25 F53 F37 F20 F42 F45 F66 S54:S55 S62:S63 Q54:Q55 Q62:Q63 O60:O63 O52:O55 M54:M55 M62:M63 J52:J53 L52:M53 O57:O58 J57:J58 L57:M58 J60:J61 L60:M61 O49:O50 J49:J50 L49:M50 L44:M45 J44:J45 L41:M42 J41:J42 O41:O42 L36:M37 J36:J37 Q38:Q39 O44:O47 O36:O39 M46:M47 M38:M39 Q46:Q47 S38:S39 S46:S47 L65:M66 O65:O66 J65:J66 L33:M34 J33:J34 O33:O34 S21:S22 O24:O25 J24:J25 L24:M25 Q21:Q22 M20:M22 L20 O28:O31 J28:J29 L28:M29 S30:S31 Q30:Q31 M30:M31 J19:J20 O19:O22 L19:M19">
      <formula1>-100000000000000000000</formula1>
      <formula2>100000000000000000000</formula2>
    </dataValidation>
    <dataValidation type="decimal" allowBlank="1" showInputMessage="1" showErrorMessage="1" sqref="R54:R55 R62:R63 P54:P55 P62:P63 N60:N63 N52:N55 T62:U63 T54:U55 K52:K53 G52:I53 N57:N58 K57:K58 G57:I58 K60:K61 G60:I61 N49:N50 K49:K50 G49:I50 G44:I45 K44:K45 G41:I42 K41:K42 N41:N42 G36:I37 K36:K37 R38:R39 T46:U47 T38:U39 N44:N47 N36:N39 P46:P47 P38:P39 R46:R47 N65:N66 K65:K66 G65:I66 G33:I34 K33:K34 N33:N34 M27:O27 K24:K25 N24:N25 T21:U22 R21:R22 P21:P22 J21:L23 M23:O23 N28:N31 K28:K29 G28:I29 R30:R31 P30:P31 T30:U31 G18:O18 G19:I25 N19:N22 K19:K20">
      <formula1>0</formula1>
      <formula2>100000000000000000000</formula2>
    </dataValidation>
    <dataValidation type="decimal" allowBlank="1" showInputMessage="1" showErrorMessage="1" sqref="G62:L64 G51:O51 G54:L56 M56:O56 G59:O59 M64:O64 M48:O48 G46:L48 G43:O43 M40:O40 G38:L40 G35:O35 G27:L27 M32:O32 G30:L32">
      <formula1>0</formula1>
      <formula2>10000000000000000</formula2>
    </dataValidation>
    <dataValidation type="textLength" allowBlank="1" showInputMessage="1" showErrorMessage="1" sqref="R56:R61 U56:U61 P56:P61 P48:P53 U48:U53 R48:R53 R40:R45 U40:U45 P40:P45 P64:P66 R64:R66 U64:U66 R32:R37 U32:U37 P32:P37 R23:R25 P23:P25 U23:U25 U27:U29 P27:P29 R27:R29 U18:U20 P18:P20 R18:R20">
      <formula1>0</formula1>
      <formula2>900</formula2>
    </dataValidation>
  </dataValidations>
  <hyperlinks>
    <hyperlink ref="F20" location="'СТ-ТС.16А.2'!A1" display="Добавить"/>
    <hyperlink ref="C65" location="'СТ-ТС.16А.2'!A1" display="Удалить"/>
    <hyperlink ref="F25" location="'СТ-ТС.16А.2'!A1" display="Добавить"/>
    <hyperlink ref="F29" location="'СТ-ТС.16А.2'!A1" display="Добавить"/>
    <hyperlink ref="F34" location="'СТ-ТС.16А.2'!A1" display="Добавить"/>
    <hyperlink ref="F37" location="'СТ-ТС.16А.2'!A1" display="Добавить"/>
    <hyperlink ref="F42" location="'СТ-ТС.16А.2'!A1" display="Добавить"/>
    <hyperlink ref="F45" location="'СТ-ТС.16А.2'!A1" display="Добавить"/>
    <hyperlink ref="F50" location="'СТ-ТС.16А.2'!A1" display="Добавить"/>
    <hyperlink ref="F53" location="'СТ-ТС.16А.2'!A1" display="Добавить"/>
    <hyperlink ref="F58" location="'СТ-ТС.16А.2'!A1" display="Добавить"/>
    <hyperlink ref="F61" location="'СТ-ТС.16А.2'!A1" display="Добавить"/>
    <hyperlink ref="F66" location="'СТ-ТС.16А.2'!A1" display="Добавить"/>
    <hyperlink ref="C60" location="'СТ-ТС.16А.2'!A1" display="Удалить"/>
    <hyperlink ref="C57" location="'СТ-ТС.16А.2'!A1" display="Удалить"/>
    <hyperlink ref="C52" location="'СТ-ТС.16А.2'!A1" display="Удалить"/>
    <hyperlink ref="C49" location="'СТ-ТС.16А.2'!A1" display="Удалить"/>
    <hyperlink ref="C44" location="'СТ-ТС.16А.2'!A1" display="Удалить"/>
    <hyperlink ref="C41" location="'СТ-ТС.16А.2'!A1" display="Удалить"/>
    <hyperlink ref="C36" location="'СТ-ТС.16А.2'!A1" display="Удалить"/>
    <hyperlink ref="C33" location="'СТ-ТС.16А.2'!A1" display="Удалить"/>
    <hyperlink ref="C28" location="'СТ-ТС.16А.2'!A1" display="Удалить"/>
    <hyperlink ref="C24" location="'СТ-ТС.16А.2'!A1" display="Удалить"/>
    <hyperlink ref="C19" location="'СТ-ТС.16А.2'!A1" display="Удалить"/>
  </hyperlinks>
  <pageMargins left="0.70866141732283472" right="0.70866141732283472" top="0.74803149606299213" bottom="0.74803149606299213" header="0.31496062992125984" footer="0.31496062992125984"/>
  <pageSetup paperSize="9" scale="24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14">
    <pageSetUpPr fitToPage="1"/>
  </sheetPr>
  <dimension ref="A1:M27"/>
  <sheetViews>
    <sheetView showGridLines="0" topLeftCell="C4" zoomScaleNormal="100" workbookViewId="0">
      <selection activeCell="U31" sqref="U31"/>
    </sheetView>
  </sheetViews>
  <sheetFormatPr defaultRowHeight="11.25" x14ac:dyDescent="0.15"/>
  <cols>
    <col min="1" max="2" width="8.140625" style="139" hidden="1" customWidth="1"/>
    <col min="3" max="3" width="9" style="116" bestFit="1" customWidth="1"/>
    <col min="5" max="5" width="8.7109375" customWidth="1"/>
    <col min="6" max="6" width="81.28515625" customWidth="1"/>
  </cols>
  <sheetData>
    <row r="1" spans="1:12" s="3" customFormat="1" ht="32.25" hidden="1" customHeight="1" x14ac:dyDescent="0.15">
      <c r="A1" s="60">
        <f>ID</f>
        <v>26641633</v>
      </c>
      <c r="B1" s="60"/>
      <c r="C1" s="1"/>
      <c r="D1" s="1"/>
      <c r="E1" s="2"/>
      <c r="F1" s="1"/>
    </row>
    <row r="2" spans="1:12" s="3" customFormat="1" ht="32.25" hidden="1" customHeight="1" x14ac:dyDescent="0.15">
      <c r="A2" s="60"/>
      <c r="B2" s="60"/>
      <c r="C2" s="1"/>
    </row>
    <row r="3" spans="1:12" s="3" customFormat="1" ht="32.25" hidden="1" customHeight="1" x14ac:dyDescent="0.15">
      <c r="A3" s="60"/>
      <c r="B3" s="60"/>
      <c r="C3" s="1"/>
      <c r="D3" s="1"/>
      <c r="E3" s="1"/>
      <c r="F3" s="1"/>
    </row>
    <row r="4" spans="1:12" x14ac:dyDescent="0.15">
      <c r="A4" s="60"/>
      <c r="B4" s="60"/>
      <c r="C4" s="4"/>
      <c r="D4" s="5"/>
      <c r="E4" s="6"/>
      <c r="F4" s="6"/>
      <c r="G4" s="7" t="str">
        <f>FORMID</f>
        <v>WARM.OPENINFO.TARIF.4.178</v>
      </c>
    </row>
    <row r="5" spans="1:12" x14ac:dyDescent="0.15">
      <c r="A5" s="60"/>
      <c r="B5" s="60"/>
      <c r="C5" s="4"/>
      <c r="D5" s="8"/>
      <c r="E5" s="9"/>
      <c r="F5" s="9"/>
      <c r="G5" s="10" t="s">
        <v>41</v>
      </c>
    </row>
    <row r="6" spans="1:12" ht="12" thickBot="1" x14ac:dyDescent="0.2">
      <c r="A6" s="60"/>
      <c r="B6" s="60"/>
      <c r="C6" s="4"/>
      <c r="D6" s="8"/>
      <c r="E6" s="9"/>
      <c r="F6" s="9"/>
      <c r="G6" s="10"/>
    </row>
    <row r="7" spans="1:12" s="121" customFormat="1" ht="43.5" customHeight="1" x14ac:dyDescent="0.15">
      <c r="A7" s="117"/>
      <c r="B7" s="117"/>
      <c r="C7" s="118"/>
      <c r="D7" s="119"/>
      <c r="E7" s="15" t="s">
        <v>42</v>
      </c>
      <c r="F7" s="17"/>
      <c r="G7" s="120"/>
      <c r="I7" s="122"/>
      <c r="J7" s="122"/>
      <c r="K7" s="122"/>
      <c r="L7" s="122"/>
    </row>
    <row r="8" spans="1:12" s="121" customFormat="1" ht="12.75" x14ac:dyDescent="0.15">
      <c r="A8" s="117"/>
      <c r="B8" s="117"/>
      <c r="C8" s="118"/>
      <c r="D8" s="119"/>
      <c r="E8" s="24" t="str">
        <f>COMPANY</f>
        <v>ЗАО "АТЭК"</v>
      </c>
      <c r="F8" s="26"/>
      <c r="G8" s="120"/>
      <c r="I8" s="122"/>
      <c r="J8" s="122"/>
      <c r="K8" s="122"/>
      <c r="L8" s="122"/>
    </row>
    <row r="9" spans="1:12" ht="12" thickBot="1" x14ac:dyDescent="0.2">
      <c r="A9" s="60"/>
      <c r="B9" s="60"/>
      <c r="C9" s="4"/>
      <c r="D9" s="8"/>
      <c r="E9" s="123"/>
      <c r="F9" s="124"/>
      <c r="G9" s="11"/>
      <c r="I9" s="30"/>
      <c r="J9" s="30"/>
      <c r="K9" s="30"/>
      <c r="L9" s="30"/>
    </row>
    <row r="10" spans="1:12" ht="12" thickBot="1" x14ac:dyDescent="0.2">
      <c r="A10" s="60"/>
      <c r="B10" s="60"/>
      <c r="C10" s="4"/>
      <c r="D10" s="8"/>
      <c r="E10" s="9"/>
      <c r="F10" s="9"/>
      <c r="G10" s="11"/>
      <c r="I10" s="30"/>
      <c r="J10" s="30"/>
      <c r="K10" s="30"/>
      <c r="L10" s="30"/>
    </row>
    <row r="11" spans="1:12" ht="43.5" customHeight="1" x14ac:dyDescent="0.15">
      <c r="A11" s="60"/>
      <c r="B11" s="60"/>
      <c r="C11" s="4"/>
      <c r="D11" s="8"/>
      <c r="E11" s="125" t="s">
        <v>43</v>
      </c>
      <c r="F11" s="126"/>
      <c r="G11" s="11"/>
      <c r="I11" s="30"/>
      <c r="J11" s="30"/>
      <c r="K11" s="30"/>
      <c r="L11" s="30"/>
    </row>
    <row r="12" spans="1:12" ht="12" thickBot="1" x14ac:dyDescent="0.2">
      <c r="A12" s="2" t="s">
        <v>20</v>
      </c>
      <c r="B12" s="60"/>
      <c r="C12" s="4"/>
      <c r="D12" s="8"/>
      <c r="E12" s="127"/>
      <c r="F12" s="127"/>
      <c r="G12" s="11"/>
      <c r="I12" s="30"/>
      <c r="J12" s="30"/>
      <c r="K12" s="30"/>
      <c r="L12" s="30"/>
    </row>
    <row r="13" spans="1:12" ht="45" x14ac:dyDescent="0.15">
      <c r="A13" s="60"/>
      <c r="B13" s="60">
        <f t="shared" ref="B13:B21" si="0">ROW(B14) -ROW()</f>
        <v>1</v>
      </c>
      <c r="C13" s="107"/>
      <c r="D13" s="128"/>
      <c r="E13" s="129" t="str">
        <f t="shared" ref="E13:E23" si="1">ROW()-ROW($E$13)+1 &amp; "."</f>
        <v>1.</v>
      </c>
      <c r="F13" s="130" t="s">
        <v>44</v>
      </c>
      <c r="G13" s="131"/>
      <c r="I13" s="30"/>
      <c r="J13" s="30"/>
      <c r="K13" s="30"/>
      <c r="L13" s="30"/>
    </row>
    <row r="14" spans="1:12" ht="42" customHeight="1" x14ac:dyDescent="0.15">
      <c r="A14" s="60">
        <f t="shared" ref="A14:A22" si="2">ROW() - ROW(A13)</f>
        <v>1</v>
      </c>
      <c r="B14" s="60">
        <f t="shared" si="0"/>
        <v>1</v>
      </c>
      <c r="C14" s="107" t="s">
        <v>26</v>
      </c>
      <c r="D14" s="128"/>
      <c r="E14" s="129" t="str">
        <f t="shared" si="1"/>
        <v>2.</v>
      </c>
      <c r="F14" s="130" t="s">
        <v>45</v>
      </c>
      <c r="G14" s="131"/>
      <c r="I14" s="30"/>
      <c r="J14" s="30"/>
      <c r="K14" s="30"/>
      <c r="L14" s="30"/>
    </row>
    <row r="15" spans="1:12" ht="62.25" customHeight="1" x14ac:dyDescent="0.15">
      <c r="A15" s="60">
        <f t="shared" si="2"/>
        <v>1</v>
      </c>
      <c r="B15" s="60">
        <f t="shared" si="0"/>
        <v>1</v>
      </c>
      <c r="C15" s="107" t="s">
        <v>26</v>
      </c>
      <c r="D15" s="128"/>
      <c r="E15" s="129" t="str">
        <f t="shared" si="1"/>
        <v>3.</v>
      </c>
      <c r="F15" s="130" t="s">
        <v>46</v>
      </c>
      <c r="G15" s="131"/>
      <c r="I15" s="30"/>
      <c r="J15" s="30"/>
      <c r="K15" s="30"/>
      <c r="L15" s="30"/>
    </row>
    <row r="16" spans="1:12" ht="90" customHeight="1" x14ac:dyDescent="0.15">
      <c r="A16" s="60">
        <f t="shared" si="2"/>
        <v>1</v>
      </c>
      <c r="B16" s="60">
        <f t="shared" si="0"/>
        <v>1</v>
      </c>
      <c r="C16" s="107" t="s">
        <v>26</v>
      </c>
      <c r="D16" s="128"/>
      <c r="E16" s="129" t="str">
        <f t="shared" si="1"/>
        <v>4.</v>
      </c>
      <c r="F16" s="130" t="s">
        <v>47</v>
      </c>
      <c r="G16" s="131"/>
      <c r="I16" s="30"/>
      <c r="J16" s="30"/>
      <c r="K16" s="30"/>
      <c r="L16" s="30"/>
    </row>
    <row r="17" spans="1:13" ht="52.5" customHeight="1" x14ac:dyDescent="0.15">
      <c r="A17" s="60">
        <f t="shared" si="2"/>
        <v>1</v>
      </c>
      <c r="B17" s="60">
        <f t="shared" si="0"/>
        <v>1</v>
      </c>
      <c r="C17" s="107" t="s">
        <v>26</v>
      </c>
      <c r="D17" s="128"/>
      <c r="E17" s="129" t="str">
        <f t="shared" si="1"/>
        <v>5.</v>
      </c>
      <c r="F17" s="130" t="s">
        <v>48</v>
      </c>
      <c r="G17" s="131"/>
      <c r="I17" s="30"/>
      <c r="J17" s="30"/>
      <c r="K17" s="30"/>
      <c r="L17" s="30"/>
    </row>
    <row r="18" spans="1:13" ht="55.5" customHeight="1" x14ac:dyDescent="0.15">
      <c r="A18" s="60">
        <f t="shared" si="2"/>
        <v>1</v>
      </c>
      <c r="B18" s="60">
        <f t="shared" si="0"/>
        <v>1</v>
      </c>
      <c r="C18" s="107" t="s">
        <v>26</v>
      </c>
      <c r="D18" s="128"/>
      <c r="E18" s="129" t="str">
        <f t="shared" si="1"/>
        <v>6.</v>
      </c>
      <c r="F18" s="130" t="s">
        <v>49</v>
      </c>
      <c r="G18" s="131"/>
      <c r="I18" s="30"/>
      <c r="J18" s="30"/>
      <c r="K18" s="30"/>
      <c r="L18" s="30"/>
    </row>
    <row r="19" spans="1:13" ht="56.25" x14ac:dyDescent="0.15">
      <c r="A19" s="60">
        <f t="shared" si="2"/>
        <v>1</v>
      </c>
      <c r="B19" s="60">
        <f t="shared" si="0"/>
        <v>1</v>
      </c>
      <c r="C19" s="107" t="s">
        <v>26</v>
      </c>
      <c r="D19" s="128"/>
      <c r="E19" s="129" t="str">
        <f t="shared" si="1"/>
        <v>7.</v>
      </c>
      <c r="F19" s="130" t="s">
        <v>50</v>
      </c>
      <c r="G19" s="131"/>
      <c r="I19" s="30"/>
      <c r="J19" s="30"/>
      <c r="K19" s="30"/>
      <c r="L19" s="30"/>
    </row>
    <row r="20" spans="1:13" ht="78.75" customHeight="1" x14ac:dyDescent="0.15">
      <c r="A20" s="60">
        <f t="shared" si="2"/>
        <v>1</v>
      </c>
      <c r="B20" s="60">
        <f t="shared" si="0"/>
        <v>1</v>
      </c>
      <c r="C20" s="107" t="s">
        <v>26</v>
      </c>
      <c r="D20" s="128"/>
      <c r="E20" s="129" t="str">
        <f t="shared" si="1"/>
        <v>8.</v>
      </c>
      <c r="F20" s="130" t="s">
        <v>51</v>
      </c>
      <c r="G20" s="131"/>
      <c r="I20" s="30"/>
      <c r="J20" s="30"/>
      <c r="K20" s="30"/>
      <c r="L20" s="30"/>
    </row>
    <row r="21" spans="1:13" ht="33.75" x14ac:dyDescent="0.15">
      <c r="A21" s="60">
        <f t="shared" si="2"/>
        <v>1</v>
      </c>
      <c r="B21" s="60">
        <f t="shared" si="0"/>
        <v>1</v>
      </c>
      <c r="C21" s="107" t="s">
        <v>26</v>
      </c>
      <c r="D21" s="128"/>
      <c r="E21" s="129" t="str">
        <f t="shared" si="1"/>
        <v>9.</v>
      </c>
      <c r="F21" s="130" t="s">
        <v>52</v>
      </c>
      <c r="G21" s="131"/>
      <c r="I21" s="30"/>
      <c r="J21" s="30"/>
      <c r="K21" s="30"/>
      <c r="L21" s="30"/>
    </row>
    <row r="22" spans="1:13" ht="52.5" customHeight="1" x14ac:dyDescent="0.15">
      <c r="A22" s="60">
        <f t="shared" si="2"/>
        <v>1</v>
      </c>
      <c r="B22" s="60">
        <f>ROW(B23) -ROW()</f>
        <v>1</v>
      </c>
      <c r="C22" s="107" t="s">
        <v>26</v>
      </c>
      <c r="D22" s="128"/>
      <c r="E22" s="129" t="str">
        <f t="shared" si="1"/>
        <v>10.</v>
      </c>
      <c r="F22" s="130" t="s">
        <v>53</v>
      </c>
      <c r="G22" s="131"/>
      <c r="I22" s="30"/>
      <c r="J22" s="30"/>
      <c r="K22" s="30"/>
      <c r="L22" s="30"/>
    </row>
    <row r="23" spans="1:13" ht="52.5" customHeight="1" x14ac:dyDescent="0.15">
      <c r="A23" s="60">
        <f>ROW() - ROW(A22)</f>
        <v>1</v>
      </c>
      <c r="B23" s="60">
        <f xml:space="preserve"> ROW(A24)-ROW()</f>
        <v>1</v>
      </c>
      <c r="C23" s="107" t="s">
        <v>26</v>
      </c>
      <c r="D23" s="128"/>
      <c r="E23" s="129" t="str">
        <f t="shared" si="1"/>
        <v>11.</v>
      </c>
      <c r="F23" s="130" t="s">
        <v>54</v>
      </c>
      <c r="G23" s="131"/>
      <c r="I23" s="30"/>
      <c r="J23" s="30"/>
      <c r="K23" s="30"/>
      <c r="L23" s="30"/>
    </row>
    <row r="24" spans="1:13" ht="12.75" customHeight="1" thickBot="1" x14ac:dyDescent="0.2">
      <c r="A24" s="60">
        <f>ROW() - ROW(A23)</f>
        <v>1</v>
      </c>
      <c r="B24" s="60">
        <v>1</v>
      </c>
      <c r="C24" s="107"/>
      <c r="D24" s="128"/>
      <c r="E24" s="132"/>
      <c r="F24" s="133" t="s">
        <v>28</v>
      </c>
      <c r="G24" s="131"/>
      <c r="I24" s="30"/>
      <c r="J24" s="30"/>
      <c r="K24" s="30"/>
      <c r="L24" s="30"/>
    </row>
    <row r="25" spans="1:13" ht="12.75" customHeight="1" x14ac:dyDescent="0.15">
      <c r="A25" s="2" t="s">
        <v>38</v>
      </c>
      <c r="B25" s="60"/>
      <c r="C25" s="107"/>
      <c r="D25" s="8"/>
      <c r="E25" s="134"/>
      <c r="F25" s="135"/>
      <c r="G25" s="11"/>
      <c r="I25" s="30"/>
      <c r="J25" s="30"/>
      <c r="K25" s="30"/>
      <c r="L25" s="30"/>
    </row>
    <row r="26" spans="1:13" ht="36" customHeight="1" x14ac:dyDescent="0.15">
      <c r="A26" s="60"/>
      <c r="B26" s="60"/>
      <c r="C26" s="107"/>
      <c r="D26" s="8"/>
      <c r="E26" s="136" t="s">
        <v>39</v>
      </c>
      <c r="F26" s="137" t="s">
        <v>55</v>
      </c>
      <c r="G26" s="11"/>
      <c r="H26" s="138"/>
      <c r="I26" s="138"/>
      <c r="J26" s="138"/>
      <c r="K26" s="138"/>
      <c r="L26" s="138"/>
      <c r="M26" s="138"/>
    </row>
    <row r="27" spans="1:13" x14ac:dyDescent="0.15">
      <c r="A27" s="2"/>
      <c r="B27" s="60"/>
      <c r="C27" s="4"/>
      <c r="D27" s="113"/>
      <c r="E27" s="114"/>
      <c r="F27" s="114"/>
      <c r="G27" s="115"/>
    </row>
  </sheetData>
  <sheetProtection password="E4D4" sheet="1" objects="1" scenarios="1" formatColumns="0" formatRows="0"/>
  <mergeCells count="4">
    <mergeCell ref="E7:F7"/>
    <mergeCell ref="E8:F8"/>
    <mergeCell ref="E9:F9"/>
    <mergeCell ref="E11:F11"/>
  </mergeCells>
  <dataValidations count="2">
    <dataValidation type="textLength" allowBlank="1" showInputMessage="1" showErrorMessage="1" sqref="F13:F23">
      <formula1>0</formula1>
      <formula2>900</formula2>
    </dataValidation>
    <dataValidation type="decimal" allowBlank="1" showInputMessage="1" showErrorMessage="1" sqref="F24:F25">
      <formula1>-100000000000000000000</formula1>
      <formula2>100000000000000000000</formula2>
    </dataValidation>
  </dataValidations>
  <hyperlinks>
    <hyperlink ref="F24" location="'СТ-ТС.24'!A1" display="Добавить"/>
    <hyperlink ref="C14" location="'СТ-ТС.24'!A1" display="Удалить"/>
    <hyperlink ref="C15" location="'СТ-ТС.24'!A1" display="Удалить"/>
    <hyperlink ref="C16" location="'СТ-ТС.24'!A1" display="Удалить"/>
    <hyperlink ref="C17" location="'СТ-ТС.24'!A1" display="Удалить"/>
    <hyperlink ref="C18" location="'СТ-ТС.24'!A1" display="Удалить"/>
    <hyperlink ref="C19" location="'СТ-ТС.24'!A1" display="Удалить"/>
    <hyperlink ref="C20" location="'СТ-ТС.24'!A1" display="Удалить"/>
    <hyperlink ref="C21" location="'СТ-ТС.24'!A1" display="Удалить"/>
    <hyperlink ref="C22" location="'СТ-ТС.24'!A1" display="Удалить"/>
    <hyperlink ref="C23" location="'СТ-ТС.24'!A1" display="Удалить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15">
    <pageSetUpPr fitToPage="1"/>
  </sheetPr>
  <dimension ref="A1:N21"/>
  <sheetViews>
    <sheetView showGridLines="0" topLeftCell="D4" zoomScaleNormal="100" workbookViewId="0">
      <selection activeCell="F18" sqref="F18"/>
    </sheetView>
  </sheetViews>
  <sheetFormatPr defaultRowHeight="11.25" x14ac:dyDescent="0.15"/>
  <cols>
    <col min="1" max="2" width="8.140625" style="139" hidden="1" customWidth="1"/>
    <col min="3" max="3" width="9" style="116" bestFit="1" customWidth="1"/>
    <col min="5" max="5" width="8.7109375" customWidth="1"/>
    <col min="6" max="6" width="56.42578125" customWidth="1"/>
    <col min="7" max="7" width="43.5703125" customWidth="1"/>
  </cols>
  <sheetData>
    <row r="1" spans="1:13" s="3" customFormat="1" ht="32.25" hidden="1" customHeight="1" x14ac:dyDescent="0.15">
      <c r="A1" s="60">
        <f>ID</f>
        <v>26641633</v>
      </c>
      <c r="B1" s="60"/>
      <c r="C1" s="1"/>
      <c r="D1" s="1"/>
      <c r="E1" s="2"/>
      <c r="F1" s="2"/>
      <c r="G1" s="1"/>
    </row>
    <row r="2" spans="1:13" s="3" customFormat="1" ht="32.25" hidden="1" customHeight="1" x14ac:dyDescent="0.15">
      <c r="A2" s="60"/>
      <c r="B2" s="60"/>
      <c r="C2" s="1"/>
    </row>
    <row r="3" spans="1:13" s="3" customFormat="1" ht="32.25" hidden="1" customHeight="1" x14ac:dyDescent="0.15">
      <c r="A3" s="60"/>
      <c r="B3" s="60"/>
      <c r="C3" s="1"/>
      <c r="D3" s="1"/>
      <c r="E3" s="1"/>
      <c r="F3" s="1"/>
      <c r="G3" s="1"/>
    </row>
    <row r="4" spans="1:13" x14ac:dyDescent="0.15">
      <c r="A4" s="60"/>
      <c r="B4" s="60"/>
      <c r="C4" s="4"/>
      <c r="D4" s="5"/>
      <c r="E4" s="6"/>
      <c r="F4" s="6"/>
      <c r="G4" s="6"/>
      <c r="H4" s="7" t="str">
        <f>FORMID</f>
        <v>WARM.OPENINFO.TARIF.4.178</v>
      </c>
    </row>
    <row r="5" spans="1:13" x14ac:dyDescent="0.15">
      <c r="A5" s="60"/>
      <c r="B5" s="60"/>
      <c r="C5" s="4"/>
      <c r="D5" s="8"/>
      <c r="E5" s="9"/>
      <c r="F5" s="9"/>
      <c r="G5" s="9"/>
      <c r="H5" s="10" t="s">
        <v>56</v>
      </c>
    </row>
    <row r="6" spans="1:13" ht="12" thickBot="1" x14ac:dyDescent="0.2">
      <c r="A6" s="60"/>
      <c r="B6" s="60"/>
      <c r="C6" s="4"/>
      <c r="D6" s="8"/>
      <c r="E6" s="9"/>
      <c r="F6" s="9"/>
      <c r="G6" s="9"/>
      <c r="H6" s="10"/>
    </row>
    <row r="7" spans="1:13" s="121" customFormat="1" ht="43.5" customHeight="1" x14ac:dyDescent="0.15">
      <c r="A7" s="117"/>
      <c r="B7" s="117"/>
      <c r="C7" s="118"/>
      <c r="D7" s="119"/>
      <c r="E7" s="15" t="s">
        <v>57</v>
      </c>
      <c r="F7" s="16"/>
      <c r="G7" s="17"/>
      <c r="H7" s="120"/>
      <c r="J7" s="122"/>
      <c r="K7" s="122"/>
      <c r="L7" s="122"/>
      <c r="M7" s="122"/>
    </row>
    <row r="8" spans="1:13" s="121" customFormat="1" ht="12.75" x14ac:dyDescent="0.15">
      <c r="A8" s="117"/>
      <c r="B8" s="117"/>
      <c r="C8" s="118"/>
      <c r="D8" s="119"/>
      <c r="E8" s="24" t="str">
        <f>COMPANY</f>
        <v>ЗАО "АТЭК"</v>
      </c>
      <c r="F8" s="25"/>
      <c r="G8" s="26"/>
      <c r="H8" s="120"/>
      <c r="J8" s="122"/>
      <c r="K8" s="122"/>
      <c r="L8" s="122"/>
      <c r="M8" s="122"/>
    </row>
    <row r="9" spans="1:13" ht="12" thickBot="1" x14ac:dyDescent="0.2">
      <c r="A9" s="60"/>
      <c r="B9" s="60"/>
      <c r="C9" s="4"/>
      <c r="D9" s="8"/>
      <c r="E9" s="123" t="str">
        <f>KIND_ACTIVITY</f>
        <v>Производство тепловой энергии, Передача тепловой энергии</v>
      </c>
      <c r="F9" s="140"/>
      <c r="G9" s="124"/>
      <c r="H9" s="11"/>
      <c r="J9" s="30"/>
      <c r="K9" s="30"/>
      <c r="L9" s="30"/>
      <c r="M9" s="30"/>
    </row>
    <row r="10" spans="1:13" ht="12" thickBot="1" x14ac:dyDescent="0.2">
      <c r="A10" s="60"/>
      <c r="B10" s="60"/>
      <c r="C10" s="4"/>
      <c r="D10" s="8"/>
      <c r="E10" s="141" t="str">
        <f>IF(T_RNG_4="Да","","Тариф на подключение (технологическое присоединение) к системе теплоснабжения не установлен")</f>
        <v>Тариф на подключение (технологическое присоединение) к системе теплоснабжения не установлен</v>
      </c>
      <c r="F10" s="141"/>
      <c r="G10" s="141"/>
      <c r="H10" s="11"/>
      <c r="J10" s="30"/>
      <c r="K10" s="30"/>
      <c r="L10" s="30"/>
      <c r="M10" s="30"/>
    </row>
    <row r="11" spans="1:13" ht="29.25" customHeight="1" x14ac:dyDescent="0.15">
      <c r="A11" s="60"/>
      <c r="B11" s="60"/>
      <c r="C11" s="107"/>
      <c r="D11" s="8"/>
      <c r="E11" s="142" t="s">
        <v>58</v>
      </c>
      <c r="F11" s="143" t="s">
        <v>59</v>
      </c>
      <c r="G11" s="144"/>
      <c r="H11" s="11"/>
      <c r="J11" s="30"/>
      <c r="K11" s="30"/>
      <c r="L11" s="30"/>
      <c r="M11" s="30"/>
    </row>
    <row r="12" spans="1:13" ht="15" customHeight="1" x14ac:dyDescent="0.15">
      <c r="A12" s="60"/>
      <c r="B12" s="60"/>
      <c r="C12" s="107"/>
      <c r="D12" s="8"/>
      <c r="E12" s="145"/>
      <c r="F12" s="146" t="s">
        <v>60</v>
      </c>
      <c r="G12" s="147" t="s">
        <v>61</v>
      </c>
      <c r="H12" s="11"/>
      <c r="J12" s="30"/>
      <c r="K12" s="30"/>
      <c r="L12" s="30"/>
      <c r="M12" s="30"/>
    </row>
    <row r="13" spans="1:13" ht="15" customHeight="1" x14ac:dyDescent="0.15">
      <c r="A13" s="60"/>
      <c r="B13" s="60"/>
      <c r="C13" s="107"/>
      <c r="D13" s="8"/>
      <c r="E13" s="148"/>
      <c r="F13" s="149" t="s">
        <v>62</v>
      </c>
      <c r="G13" s="150"/>
      <c r="H13" s="131"/>
      <c r="J13" s="30"/>
      <c r="K13" s="30"/>
      <c r="L13" s="30"/>
      <c r="M13" s="30"/>
    </row>
    <row r="14" spans="1:13" ht="33.75" x14ac:dyDescent="0.15">
      <c r="A14" s="60"/>
      <c r="B14" s="60"/>
      <c r="C14" s="107"/>
      <c r="D14" s="8"/>
      <c r="E14" s="151" t="s">
        <v>63</v>
      </c>
      <c r="F14" s="152" t="s">
        <v>64</v>
      </c>
      <c r="G14" s="153"/>
      <c r="H14" s="11"/>
      <c r="J14" s="30"/>
      <c r="K14" s="30"/>
      <c r="L14" s="30"/>
      <c r="M14" s="30"/>
    </row>
    <row r="15" spans="1:13" ht="28.5" hidden="1" customHeight="1" x14ac:dyDescent="0.15">
      <c r="A15" s="60"/>
      <c r="B15" s="60">
        <f>ROW(B16)-ROW()</f>
        <v>1</v>
      </c>
      <c r="C15" s="107" t="s">
        <v>26</v>
      </c>
      <c r="D15" s="128"/>
      <c r="E15" s="145" t="str">
        <f>"2." &amp;ROW()-ROW($E$15)+1 &amp; "."</f>
        <v>2.1.</v>
      </c>
      <c r="F15" s="154"/>
      <c r="G15" s="155"/>
      <c r="H15" s="11"/>
      <c r="I15" s="30"/>
      <c r="J15" s="30"/>
      <c r="K15" s="30"/>
      <c r="L15" s="30"/>
    </row>
    <row r="16" spans="1:13" ht="12.75" customHeight="1" x14ac:dyDescent="0.15">
      <c r="A16" s="60">
        <f>ROW()-ROW(A15)</f>
        <v>1</v>
      </c>
      <c r="B16" s="60">
        <v>0</v>
      </c>
      <c r="C16" s="107"/>
      <c r="D16" s="128"/>
      <c r="E16" s="156"/>
      <c r="F16" s="70" t="s">
        <v>28</v>
      </c>
      <c r="G16" s="157"/>
      <c r="H16" s="11"/>
      <c r="I16" s="30"/>
      <c r="J16" s="30"/>
      <c r="K16" s="30"/>
      <c r="L16" s="30"/>
    </row>
    <row r="17" spans="1:14" ht="56.25" x14ac:dyDescent="0.15">
      <c r="A17" s="60"/>
      <c r="B17" s="60"/>
      <c r="C17" s="107"/>
      <c r="D17" s="8"/>
      <c r="E17" s="151" t="s">
        <v>65</v>
      </c>
      <c r="F17" s="158" t="s">
        <v>66</v>
      </c>
      <c r="G17" s="159" t="s">
        <v>67</v>
      </c>
      <c r="H17" s="11"/>
      <c r="J17" s="30"/>
      <c r="K17" s="30"/>
      <c r="L17" s="30"/>
      <c r="M17" s="30"/>
    </row>
    <row r="18" spans="1:14" s="167" customFormat="1" ht="57" thickBot="1" x14ac:dyDescent="0.2">
      <c r="A18" s="160"/>
      <c r="B18" s="160"/>
      <c r="C18" s="161"/>
      <c r="D18" s="162"/>
      <c r="E18" s="163" t="s">
        <v>68</v>
      </c>
      <c r="F18" s="164" t="s">
        <v>69</v>
      </c>
      <c r="G18" s="165" t="s">
        <v>70</v>
      </c>
      <c r="H18" s="166"/>
      <c r="J18" s="168"/>
      <c r="K18" s="168"/>
      <c r="L18" s="168"/>
      <c r="M18" s="168"/>
    </row>
    <row r="19" spans="1:14" ht="12.75" customHeight="1" x14ac:dyDescent="0.15">
      <c r="A19" s="2" t="s">
        <v>38</v>
      </c>
      <c r="B19" s="60"/>
      <c r="C19" s="107"/>
      <c r="D19" s="8"/>
      <c r="E19" s="134"/>
      <c r="F19" s="134"/>
      <c r="G19" s="135"/>
      <c r="H19" s="11"/>
      <c r="J19" s="30"/>
      <c r="K19" s="30"/>
      <c r="L19" s="30"/>
      <c r="M19" s="30"/>
    </row>
    <row r="20" spans="1:14" ht="36" customHeight="1" x14ac:dyDescent="0.15">
      <c r="A20" s="60"/>
      <c r="B20" s="60"/>
      <c r="C20" s="107"/>
      <c r="D20" s="8"/>
      <c r="E20" s="136" t="s">
        <v>39</v>
      </c>
      <c r="F20" s="112" t="s">
        <v>55</v>
      </c>
      <c r="G20" s="112"/>
      <c r="H20" s="11"/>
      <c r="I20" s="138"/>
      <c r="J20" s="138"/>
      <c r="K20" s="138"/>
      <c r="L20" s="138"/>
      <c r="M20" s="138"/>
      <c r="N20" s="138"/>
    </row>
    <row r="21" spans="1:14" x14ac:dyDescent="0.15">
      <c r="A21" s="2"/>
      <c r="B21" s="60"/>
      <c r="C21" s="4"/>
      <c r="D21" s="113"/>
      <c r="E21" s="114"/>
      <c r="F21" s="114"/>
      <c r="G21" s="114"/>
      <c r="H21" s="115"/>
    </row>
  </sheetData>
  <sheetProtection password="E4D4" sheet="1" objects="1" scenarios="1" formatColumns="0" formatRows="0"/>
  <mergeCells count="6">
    <mergeCell ref="E7:G7"/>
    <mergeCell ref="E8:G8"/>
    <mergeCell ref="E9:G9"/>
    <mergeCell ref="E10:G10"/>
    <mergeCell ref="F13:G13"/>
    <mergeCell ref="F20:G20"/>
  </mergeCells>
  <dataValidations count="3">
    <dataValidation type="list" allowBlank="1" showInputMessage="1" showErrorMessage="1" sqref="G12">
      <formula1>"Да,Нет"</formula1>
    </dataValidation>
    <dataValidation type="textLength" allowBlank="1" showInputMessage="1" showErrorMessage="1" sqref="G17:G18 F15 G11 G14:G15">
      <formula1>0</formula1>
      <formula2>900</formula2>
    </dataValidation>
    <dataValidation type="decimal" allowBlank="1" showInputMessage="1" showErrorMessage="1" sqref="G19 F16">
      <formula1>-100000000000000000000</formula1>
      <formula2>100000000000000000000</formula2>
    </dataValidation>
  </dataValidations>
  <hyperlinks>
    <hyperlink ref="F16" location="'СТ-ТС.25'!A1" display="Добавить"/>
    <hyperlink ref="C15" location="'СТ-ТС.25'!A1" display="Удалить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СТ-ТС.16А</vt:lpstr>
      <vt:lpstr>СТ-ТС.16А.2</vt:lpstr>
      <vt:lpstr>СТ-ТС.24</vt:lpstr>
      <vt:lpstr>СТ-ТС.25</vt:lpstr>
      <vt:lpstr>SCOPE_LOAD_1</vt:lpstr>
      <vt:lpstr>SCOPE_LOAD_1_2</vt:lpstr>
      <vt:lpstr>'СТ-ТС.16А'!Область_печати</vt:lpstr>
      <vt:lpstr>'СТ-ТС.16А.2'!Область_печати</vt:lpstr>
      <vt:lpstr>'СТ-ТС.24'!Область_печати</vt:lpstr>
      <vt:lpstr>'СТ-ТС.25'!Область_печати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User7</cp:lastModifiedBy>
  <dcterms:created xsi:type="dcterms:W3CDTF">2016-05-20T08:13:07Z</dcterms:created>
  <dcterms:modified xsi:type="dcterms:W3CDTF">2016-05-20T08:14:39Z</dcterms:modified>
</cp:coreProperties>
</file>